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B8243756-8BEE-4D1B-B9DB-33BFD87BAC5A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Trim. enero -diciembre 2023" sheetId="2" r:id="rId1"/>
  </sheets>
  <definedNames>
    <definedName name="_xlnm.Print_Area" localSheetId="0">'Trim. enero -diciembre 2023'!$A$1:$M$42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2" l="1"/>
  <c r="D20" i="2"/>
  <c r="D18" i="2"/>
  <c r="C21" i="2" l="1"/>
  <c r="C13" i="2" l="1"/>
  <c r="D7" i="2" l="1"/>
  <c r="D8" i="2"/>
  <c r="D6" i="2"/>
  <c r="D9" i="2" l="1"/>
  <c r="D11" i="2" l="1"/>
  <c r="D12" i="2"/>
  <c r="D10" i="2"/>
  <c r="B21" i="2" l="1"/>
  <c r="D21" i="2" l="1"/>
  <c r="D16" i="2" l="1"/>
  <c r="D15" i="2" l="1"/>
  <c r="E21" i="2" l="1"/>
  <c r="F21" i="2"/>
  <c r="C17" i="2"/>
  <c r="E17" i="2"/>
  <c r="F17" i="2"/>
  <c r="B17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<sst xmlns="http://schemas.openxmlformats.org/spreadsheetml/2006/main" count="26" uniqueCount="24">
  <si>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</si>
  <si>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</si>
  <si>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</si>
  <si>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</si>
  <si>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</si>
  <si>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</si>
  <si>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</si>
  <si>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</si>
  <si>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</si>
  <si>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</si>
  <si>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</si>
  <si>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</si>
  <si>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</si>
  <si>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</si>
  <si>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</si>
  <si>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</si>
  <si>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</si>
  <si>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</si>
  <si>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</si>
  <si>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</si>
  <si>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</si>
  <si>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</si>
  <si>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</si>
  <si>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 xml:space="preserve">Sección de Estadísticas.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</si>
</sst>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9"/>
      <name val="INFOTEXT"/>
      <family val="1"/>
    </font>
    <font>
      <sz val="9"/>
      <name val="INFOTEXT"/>
      <family val="1"/>
    </font>
    <font>
      <b/>
      <sz val="12.5"/>
      <color theme="1"/>
      <name val="Infotep3"/>
      <family val="2"/>
    </font>
    <font>
      <b/>
      <sz val="11"/>
      <color theme="1"/>
      <name val="Infotep3"/>
      <family val="2"/>
    </font>
    <font>
      <b/>
      <sz val="12"/>
      <color theme="1"/>
      <name val="Infotep3"/>
      <family val="2"/>
    </font>
    <font>
      <sz val="11"/>
      <color theme="1"/>
      <name val="Infotep3"/>
      <family val="2"/>
    </font>
    <font>
      <sz val="12"/>
      <name val="Infotep3"/>
      <family val="2"/>
    </font>
    <font>
      <sz val="11"/>
      <name val="Infotep3"/>
      <family val="2"/>
    </font>
    <font>
      <sz val="12"/>
      <color theme="1"/>
      <name val="Infotep3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7" fillId="5" borderId="0" xfId="0" applyFont="1" applyFill="1"/>
    <xf numFmtId="3" fontId="7" fillId="5" borderId="0" xfId="0" applyNumberFormat="1" applyFont="1" applyFill="1" applyAlignment="1">
      <alignment horizontal="center"/>
    </xf>
    <xf numFmtId="3" fontId="8" fillId="5" borderId="0" xfId="0" applyNumberFormat="1" applyFont="1" applyFill="1" applyAlignment="1">
      <alignment horizontal="center"/>
    </xf>
    <xf numFmtId="3" fontId="9" fillId="5" borderId="0" xfId="0" applyNumberFormat="1" applyFont="1" applyFill="1" applyAlignment="1">
      <alignment horizontal="center"/>
    </xf>
    <xf numFmtId="0" fontId="5" fillId="2" borderId="0" xfId="0" applyFont="1" applyFill="1"/>
    <xf numFmtId="3" fontId="5" fillId="2" borderId="0" xfId="0" applyNumberFormat="1" applyFont="1" applyFill="1" applyAlignment="1">
      <alignment horizontal="center"/>
    </xf>
    <xf numFmtId="3" fontId="10" fillId="5" borderId="0" xfId="0" applyNumberFormat="1" applyFont="1" applyFill="1" applyAlignment="1">
      <alignment horizontal="center"/>
    </xf>
    <xf numFmtId="0" fontId="5" fillId="4" borderId="0" xfId="0" applyFont="1" applyFill="1"/>
    <xf numFmtId="3" fontId="6" fillId="4" borderId="0" xfId="0" applyNumberFormat="1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CC00"/>
      <color rgb="FF00FFFF"/>
      <color rgb="FFCCFF66"/>
      <color rgb="FFFF9966"/>
      <color rgb="FF66CCFF"/>
      <color rgb="FFCCCC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10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10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2023</a:t>
            </a:r>
            <a:endParaRPr lang="en-US" sz="110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7825678040245013"/>
          <c:y val="6.3694267515923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6684054430303133E-2"/>
          <c:y val="0.26775565474697827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solidFill>
                <a:srgbClr val="66CCFF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solidFill>
                <a:srgbClr val="FF9966"/>
              </a:soli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967436460379561"/>
                  <c:y val="-8.1818546567029443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4196150481189879"/>
                  <c:y val="-4.254175234465115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-diciembre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-diciembre 2023'!$E$9:$F$9</c:f>
              <c:numCache>
                <c:formatCode>#,##0</c:formatCode>
                <c:ptCount val="2"/>
                <c:pt idx="0">
                  <c:v>64467</c:v>
                </c:pt>
                <c:pt idx="1">
                  <c:v>63900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73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</a:t>
            </a:r>
            <a:r>
              <a:rPr lang="es-DO" sz="1100" b="1" baseline="0">
                <a:latin typeface="Infotep3" panose="020B0506020203020204" pitchFamily="34" charset="0"/>
              </a:rPr>
              <a:t> Participantes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Abril - junio 2023</a:t>
            </a:r>
            <a:endParaRPr lang="es-DO" sz="11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4"/>
            <c:spPr>
              <a:solidFill>
                <a:schemeClr val="accent6">
                  <a:lumMod val="5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75D-4CA2-BDF5-281BA4DFA866}"/>
              </c:ext>
            </c:extLst>
          </c:dPt>
          <c:dPt>
            <c:idx val="1"/>
            <c:bubble3D val="0"/>
            <c:spPr>
              <a:solidFill>
                <a:srgbClr val="CCFF6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075D-4CA2-BDF5-281BA4DFA866}"/>
              </c:ext>
            </c:extLst>
          </c:dPt>
          <c:dLbls>
            <c:dLbl>
              <c:idx val="0"/>
              <c:layout>
                <c:manualLayout>
                  <c:x val="-0.18878379265091863"/>
                  <c:y val="5.951334208223971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5D-4CA2-BDF5-281BA4DFA866}"/>
                </c:ext>
              </c:extLst>
            </c:dLbl>
            <c:dLbl>
              <c:idx val="1"/>
              <c:layout>
                <c:manualLayout>
                  <c:x val="0.22885356517935257"/>
                  <c:y val="-7.32764654418197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5D-4CA2-BDF5-281BA4DFA8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-diciembre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-diciembre 2023'!$E$13:$F$13</c:f>
              <c:numCache>
                <c:formatCode>#,##0</c:formatCode>
                <c:ptCount val="2"/>
                <c:pt idx="0">
                  <c:v>127521</c:v>
                </c:pt>
                <c:pt idx="1">
                  <c:v>151433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D-4CA2-BDF5-281BA4DFA86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4">
            <a:lumMod val="5000"/>
            <a:lumOff val="95000"/>
          </a:schemeClr>
        </a:gs>
        <a:gs pos="74000">
          <a:schemeClr val="accent4">
            <a:lumMod val="45000"/>
            <a:lumOff val="55000"/>
          </a:schemeClr>
        </a:gs>
        <a:gs pos="83000">
          <a:schemeClr val="accent4">
            <a:lumMod val="45000"/>
            <a:lumOff val="55000"/>
          </a:schemeClr>
        </a:gs>
        <a:gs pos="100000">
          <a:schemeClr val="accent4">
            <a:lumMod val="30000"/>
            <a:lumOff val="70000"/>
          </a:schemeClr>
        </a:gs>
      </a:gsLst>
      <a:lin ang="5400000"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050" b="1"/>
              <a:t>INFOTEP. </a:t>
            </a:r>
            <a:r>
              <a:rPr lang="es-DO" sz="1050" b="1" baseline="0"/>
              <a:t> Participantes según Sexo en el Trimestre</a:t>
            </a:r>
          </a:p>
          <a:p>
            <a:pPr>
              <a:defRPr sz="1050"/>
            </a:pPr>
            <a:r>
              <a:rPr lang="es-DO" sz="1050" b="1" baseline="0"/>
              <a:t>Julio - septiembre 2023</a:t>
            </a:r>
            <a:endParaRPr lang="es-DO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3"/>
            <c:spPr>
              <a:solidFill>
                <a:srgbClr val="00FFFF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EAC-43C6-A17D-BEDA2D4F19B8}"/>
              </c:ext>
            </c:extLst>
          </c:dPt>
          <c:dPt>
            <c:idx val="1"/>
            <c:bubble3D val="0"/>
            <c:spPr>
              <a:solidFill>
                <a:srgbClr val="FFFF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EAC-43C6-A17D-BEDA2D4F19B8}"/>
              </c:ext>
            </c:extLst>
          </c:dPt>
          <c:dLbls>
            <c:dLbl>
              <c:idx val="0"/>
              <c:layout>
                <c:manualLayout>
                  <c:x val="-0.19848622047244094"/>
                  <c:y val="3.955307669874599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AC-43C6-A17D-BEDA2D4F19B8}"/>
                </c:ext>
              </c:extLst>
            </c:dLbl>
            <c:dLbl>
              <c:idx val="1"/>
              <c:layout>
                <c:manualLayout>
                  <c:x val="0.20478346456692914"/>
                  <c:y val="-9.173665791776028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D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AC-43C6-A17D-BEDA2D4F19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-diciembre 2023'!$E$5:$F$5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-diciembre 2023'!$E$17:$F$17</c:f>
              <c:numCache>
                <c:formatCode>#,##0</c:formatCode>
                <c:ptCount val="2"/>
                <c:pt idx="0">
                  <c:v>130426</c:v>
                </c:pt>
                <c:pt idx="1">
                  <c:v>152635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AC-43C6-A17D-BEDA2D4F1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6">
            <a:lumMod val="5000"/>
            <a:lumOff val="95000"/>
          </a:schemeClr>
        </a:gs>
        <a:gs pos="74000">
          <a:schemeClr val="accent6">
            <a:lumMod val="45000"/>
            <a:lumOff val="55000"/>
          </a:schemeClr>
        </a:gs>
        <a:gs pos="83000">
          <a:schemeClr val="accent6">
            <a:lumMod val="45000"/>
            <a:lumOff val="55000"/>
          </a:schemeClr>
        </a:gs>
        <a:gs pos="100000">
          <a:schemeClr val="accent6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p3" panose="020B0506020203020204" pitchFamily="34" charset="0"/>
                <a:ea typeface="+mn-ea"/>
                <a:cs typeface="+mn-cs"/>
              </a:defRPr>
            </a:pPr>
            <a:r>
              <a:rPr lang="es-DO" sz="1100" b="1">
                <a:latin typeface="Infotep3" panose="020B0506020203020204" pitchFamily="34" charset="0"/>
              </a:rPr>
              <a:t>INFOTEP. Participantes</a:t>
            </a:r>
            <a:r>
              <a:rPr lang="es-DO" sz="1100" b="1" baseline="0">
                <a:latin typeface="Infotep3" panose="020B0506020203020204" pitchFamily="34" charset="0"/>
              </a:rPr>
              <a:t> según Sexo en el Trimestre</a:t>
            </a:r>
          </a:p>
          <a:p>
            <a:pPr>
              <a:defRPr sz="1100" b="1">
                <a:latin typeface="Infotep3" panose="020B0506020203020204" pitchFamily="34" charset="0"/>
              </a:defRPr>
            </a:pPr>
            <a:r>
              <a:rPr lang="es-DO" sz="1100" b="1" baseline="0">
                <a:latin typeface="Infotep3" panose="020B0506020203020204" pitchFamily="34" charset="0"/>
              </a:rPr>
              <a:t>Octubre - diciembre 2023</a:t>
            </a:r>
            <a:endParaRPr lang="es-DO" sz="1100" b="1">
              <a:latin typeface="Infotep3" panose="020B0506020203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Infotep3" panose="020B0506020203020204" pitchFamily="34" charset="0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7977604420756028E-2"/>
          <c:y val="0.25536000010996984"/>
          <c:w val="0.82404479115848794"/>
          <c:h val="0.5546804550553148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5"/>
            <c:spPr>
              <a:solidFill>
                <a:srgbClr val="FFCC0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37F-460A-B62E-BB23AB31BCD3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F37F-460A-B62E-BB23AB31BCD3}"/>
              </c:ext>
            </c:extLst>
          </c:dPt>
          <c:dLbls>
            <c:dLbl>
              <c:idx val="0"/>
              <c:layout>
                <c:manualLayout>
                  <c:x val="-0.15723031496062992"/>
                  <c:y val="3.673665791776019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F-460A-B62E-BB23AB31BCD3}"/>
                </c:ext>
              </c:extLst>
            </c:dLbl>
            <c:dLbl>
              <c:idx val="1"/>
              <c:layout>
                <c:manualLayout>
                  <c:x val="0.17733180227471565"/>
                  <c:y val="-7.824693788276465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F-460A-B62E-BB23AB31BC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('Trim. enero -diciembre 2023'!$E$5,'Trim. enero -diciembre 2023'!$F$5)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-diciembre 2023'!$E$21,'Trim. enero -diciembre 2023'!$F$21)</c:f>
              <c:numCache>
                <c:formatCode>#,##0</c:formatCode>
                <c:ptCount val="2"/>
                <c:pt idx="0">
                  <c:v>112367</c:v>
                </c:pt>
                <c:pt idx="1">
                  <c:v>142541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F-460A-B62E-BB23AB31BCD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tx2">
        <a:lumMod val="20000"/>
        <a:lumOff val="80000"/>
      </a:schemeClr>
    </a:solidFill>
    <a:ln w="9525" cap="flat" cmpd="sng" algn="ctr">
      <a:solidFill>
        <a:srgbClr val="CCFF99"/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</xdr:row>
      <xdr:rowOff>28575</xdr:rowOff>
    </xdr:from>
    <xdr:to>
      <xdr:col>0</xdr:col>
      <xdr:colOff>838200</xdr:colOff>
      <xdr:row>3</xdr:row>
      <xdr:rowOff>206375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8625"/>
          <a:ext cx="6762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331931</xdr:colOff>
      <xdr:row>24</xdr:row>
      <xdr:rowOff>173182</xdr:rowOff>
    </xdr:from>
    <xdr:to>
      <xdr:col>12</xdr:col>
      <xdr:colOff>484910</xdr:colOff>
      <xdr:row>40</xdr:row>
      <xdr:rowOff>141143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313459</xdr:colOff>
      <xdr:row>12</xdr:row>
      <xdr:rowOff>3462</xdr:rowOff>
    </xdr:from>
    <xdr:to>
      <xdr:col>12</xdr:col>
      <xdr:colOff>519545</xdr:colOff>
      <xdr:row>24</xdr:row>
      <xdr:rowOff>34635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69561E6-82ED-4338-8E3B-D2C46F4B3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308117</xdr:colOff>
      <xdr:row>1</xdr:row>
      <xdr:rowOff>134647</xdr:rowOff>
    </xdr:from>
    <xdr:to>
      <xdr:col>12</xdr:col>
      <xdr:colOff>536862</xdr:colOff>
      <xdr:row>11</xdr:row>
      <xdr:rowOff>54551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CE9D48D-C245-45D4-8706-55A080311A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257751</xdr:colOff>
      <xdr:row>24</xdr:row>
      <xdr:rowOff>77499</xdr:rowOff>
    </xdr:from>
    <xdr:to>
      <xdr:col>5</xdr:col>
      <xdr:colOff>311726</xdr:colOff>
      <xdr:row>39</xdr:row>
      <xdr:rowOff>129887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20064A-7810-49E3-BD06-CB582CA13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6"/>
  <sheetViews>
    <sheetView tabSelected="1" zoomScaleNormal="100" zoomScaleSheetLayoutView="55" workbookViewId="0">
      <selection activeCell="P22" sqref="P22"/>
    </sheetView>
  </sheetViews>
  <sheetFormatPr baseColWidth="10" defaultRowHeight="15"/>
  <cols>
    <col min="1" max="1" width="18.625" style="19" customWidth="1"/>
    <col min="2" max="4" width="13.75" style="20" customWidth="1"/>
    <col min="5" max="5" width="11.375" style="21" customWidth="1"/>
    <col min="6" max="6" width="11" style="21" customWidth="1"/>
    <col min="7" max="7" width="12.25" style="2" customWidth="1"/>
    <col min="8" max="10" width="11" style="1"/>
  </cols>
  <sheetData>
    <row r="2" spans="1:8" ht="16.5">
      <c r="A2" s="23" t="s">
        <v>22</v>
      </c>
      <c r="B2" s="23"/>
      <c r="C2" s="23"/>
      <c r="D2" s="23"/>
      <c r="E2" s="23"/>
      <c r="F2" s="23"/>
    </row>
    <row r="3" spans="1:8" ht="16.5">
      <c r="A3" s="23" t="s">
        <v>20</v>
      </c>
      <c r="B3" s="23"/>
      <c r="C3" s="23"/>
      <c r="D3" s="23"/>
      <c r="E3" s="23"/>
      <c r="F3" s="23"/>
    </row>
    <row r="4" spans="1:8" ht="16.5">
      <c r="A4" s="23">
        <v>2023</v>
      </c>
      <c r="B4" s="23"/>
      <c r="C4" s="23"/>
      <c r="D4" s="23"/>
      <c r="E4" s="23"/>
      <c r="F4" s="23"/>
    </row>
    <row r="5" spans="1:8" ht="37.5" customHeight="1">
      <c r="A5" s="7" t="s">
        <v>0</v>
      </c>
      <c r="B5" s="8" t="s">
        <v>16</v>
      </c>
      <c r="C5" s="8" t="s">
        <v>17</v>
      </c>
      <c r="D5" s="7" t="s">
        <v>15</v>
      </c>
      <c r="E5" s="9" t="s">
        <v>21</v>
      </c>
      <c r="F5" s="9" t="s">
        <v>14</v>
      </c>
    </row>
    <row r="6" spans="1:8" ht="24" customHeight="1">
      <c r="A6" s="10" t="s">
        <v>1</v>
      </c>
      <c r="B6" s="11">
        <v>793</v>
      </c>
      <c r="C6" s="11">
        <v>39347</v>
      </c>
      <c r="D6" s="11">
        <f>+E6+F6</f>
        <v>16040</v>
      </c>
      <c r="E6" s="12">
        <v>7280</v>
      </c>
      <c r="F6" s="12">
        <v>8760</v>
      </c>
      <c r="G6" s="4"/>
    </row>
    <row r="7" spans="1:8" ht="24" customHeight="1">
      <c r="A7" s="10" t="s">
        <v>2</v>
      </c>
      <c r="B7" s="13">
        <v>2462</v>
      </c>
      <c r="C7" s="13">
        <v>116110</v>
      </c>
      <c r="D7" s="11">
        <f t="shared" ref="D7:D8" si="0">+E7+F7</f>
        <v>46510</v>
      </c>
      <c r="E7" s="12">
        <v>25791</v>
      </c>
      <c r="F7" s="12">
        <v>20719</v>
      </c>
      <c r="G7" s="4"/>
    </row>
    <row r="8" spans="1:8" ht="24" customHeight="1">
      <c r="A8" s="10" t="s">
        <v>3</v>
      </c>
      <c r="B8" s="13">
        <v>3340</v>
      </c>
      <c r="C8" s="13">
        <v>171213</v>
      </c>
      <c r="D8" s="11">
        <f t="shared" si="0"/>
        <v>65817</v>
      </c>
      <c r="E8" s="12">
        <v>31396</v>
      </c>
      <c r="F8" s="12">
        <v>34421</v>
      </c>
      <c r="G8" s="3"/>
    </row>
    <row r="9" spans="1:8" ht="23.25" customHeight="1">
      <c r="A9" s="14" t="s">
        <v>19</v>
      </c>
      <c r="B9" s="15">
        <f>SUM(B6:B8)</f>
        <v>6595</v>
      </c>
      <c r="C9" s="15">
        <f t="shared" ref="C9:F9" si="1">SUM(C6:C8)</f>
        <v>326670</v>
      </c>
      <c r="D9" s="15">
        <f>SUM(D6:D8)</f>
        <v>128367</v>
      </c>
      <c r="E9" s="15">
        <f t="shared" si="1"/>
        <v>64467</v>
      </c>
      <c r="F9" s="15">
        <f t="shared" si="1"/>
        <v>63900</v>
      </c>
      <c r="G9" s="6"/>
    </row>
    <row r="10" spans="1:8" ht="24" customHeight="1">
      <c r="A10" s="10" t="s">
        <v>4</v>
      </c>
      <c r="B10" s="11">
        <v>4386</v>
      </c>
      <c r="C10" s="11">
        <v>333273</v>
      </c>
      <c r="D10" s="11">
        <f>+E10+F10</f>
        <v>87302</v>
      </c>
      <c r="E10" s="16">
        <v>41275</v>
      </c>
      <c r="F10" s="16">
        <v>46027</v>
      </c>
      <c r="G10" s="6"/>
    </row>
    <row r="11" spans="1:8" ht="24" customHeight="1">
      <c r="A11" s="10" t="s">
        <v>5</v>
      </c>
      <c r="B11" s="11">
        <v>5941</v>
      </c>
      <c r="C11" s="11">
        <v>484456</v>
      </c>
      <c r="D11" s="11">
        <f t="shared" ref="D11:D12" si="2">+E11+F11</f>
        <v>112087</v>
      </c>
      <c r="E11" s="16">
        <v>50865</v>
      </c>
      <c r="F11" s="16">
        <v>61222</v>
      </c>
      <c r="G11" s="6"/>
    </row>
    <row r="12" spans="1:8" ht="24" customHeight="1">
      <c r="A12" s="10" t="s">
        <v>6</v>
      </c>
      <c r="B12" s="11">
        <v>4174</v>
      </c>
      <c r="C12" s="11">
        <v>307765</v>
      </c>
      <c r="D12" s="11">
        <f t="shared" si="2"/>
        <v>79565</v>
      </c>
      <c r="E12" s="16">
        <v>35381</v>
      </c>
      <c r="F12" s="16">
        <v>44184</v>
      </c>
    </row>
    <row r="13" spans="1:8" ht="23.25" customHeight="1">
      <c r="A13" s="14" t="s">
        <v>18</v>
      </c>
      <c r="B13" s="15">
        <f>SUM(B10:B12)</f>
        <v>14501</v>
      </c>
      <c r="C13" s="15">
        <f>SUM(C10:C12)</f>
        <v>1125494</v>
      </c>
      <c r="D13" s="15">
        <f>SUM(D10:D12)</f>
        <v>278954</v>
      </c>
      <c r="E13" s="15">
        <f t="shared" ref="E13:F13" si="3">SUM(E10:E12)</f>
        <v>127521</v>
      </c>
      <c r="F13" s="15">
        <f t="shared" si="3"/>
        <v>151433</v>
      </c>
      <c r="G13" s="3"/>
    </row>
    <row r="14" spans="1:8" ht="23.25" customHeight="1">
      <c r="A14" s="10" t="s">
        <v>7</v>
      </c>
      <c r="B14" s="11">
        <v>5222</v>
      </c>
      <c r="C14" s="11">
        <v>419398</v>
      </c>
      <c r="D14" s="11">
        <f t="shared" ref="D14:D20" si="4">+E14+F14</f>
        <v>101594</v>
      </c>
      <c r="E14" s="16">
        <v>47529</v>
      </c>
      <c r="F14" s="16">
        <v>54065</v>
      </c>
    </row>
    <row r="15" spans="1:8" ht="23.25" customHeight="1">
      <c r="A15" s="10" t="s">
        <v>8</v>
      </c>
      <c r="B15" s="11">
        <v>4469</v>
      </c>
      <c r="C15" s="11">
        <v>318350</v>
      </c>
      <c r="D15" s="11">
        <f t="shared" si="4"/>
        <v>84790</v>
      </c>
      <c r="E15" s="16">
        <v>38036</v>
      </c>
      <c r="F15" s="16">
        <v>46754</v>
      </c>
      <c r="H15" s="5"/>
    </row>
    <row r="16" spans="1:8" ht="23.25" customHeight="1">
      <c r="A16" s="10" t="s">
        <v>9</v>
      </c>
      <c r="B16" s="11">
        <v>4935</v>
      </c>
      <c r="C16" s="11">
        <v>370294</v>
      </c>
      <c r="D16" s="11">
        <f t="shared" si="4"/>
        <v>96677</v>
      </c>
      <c r="E16" s="16">
        <v>44861</v>
      </c>
      <c r="F16" s="16">
        <v>51816</v>
      </c>
    </row>
    <row r="17" spans="1:7" ht="23.25" customHeight="1">
      <c r="A17" s="14" t="s">
        <v>18</v>
      </c>
      <c r="B17" s="15">
        <f>SUM(B14:B16)</f>
        <v>14626</v>
      </c>
      <c r="C17" s="15">
        <f t="shared" ref="C17:F17" si="5">SUM(C14:C16)</f>
        <v>1108042</v>
      </c>
      <c r="D17" s="15">
        <f t="shared" si="5"/>
        <v>283061</v>
      </c>
      <c r="E17" s="15">
        <f t="shared" si="5"/>
        <v>130426</v>
      </c>
      <c r="F17" s="15">
        <f t="shared" si="5"/>
        <v>152635</v>
      </c>
    </row>
    <row r="18" spans="1:7" ht="24" customHeight="1">
      <c r="A18" s="10" t="s">
        <v>10</v>
      </c>
      <c r="B18" s="11">
        <v>5844</v>
      </c>
      <c r="C18" s="11">
        <v>491932</v>
      </c>
      <c r="D18" s="11">
        <f t="shared" si="4"/>
        <v>111498</v>
      </c>
      <c r="E18" s="16">
        <v>56050</v>
      </c>
      <c r="F18" s="16">
        <v>55448</v>
      </c>
    </row>
    <row r="19" spans="1:7" ht="24" customHeight="1">
      <c r="A19" s="10" t="s">
        <v>11</v>
      </c>
      <c r="B19" s="11">
        <v>4654</v>
      </c>
      <c r="C19" s="11">
        <v>363210</v>
      </c>
      <c r="D19" s="11">
        <f t="shared" si="4"/>
        <v>89386</v>
      </c>
      <c r="E19" s="16">
        <v>41311</v>
      </c>
      <c r="F19" s="16">
        <v>48075</v>
      </c>
    </row>
    <row r="20" spans="1:7" ht="24" customHeight="1">
      <c r="A20" s="10" t="s">
        <v>12</v>
      </c>
      <c r="B20" s="11">
        <v>2871</v>
      </c>
      <c r="C20" s="11">
        <v>286679</v>
      </c>
      <c r="D20" s="11">
        <f t="shared" si="4"/>
        <v>54024</v>
      </c>
      <c r="E20" s="16">
        <v>15006</v>
      </c>
      <c r="F20" s="16">
        <v>39018</v>
      </c>
    </row>
    <row r="21" spans="1:7" ht="24" customHeight="1">
      <c r="A21" s="14" t="s">
        <v>18</v>
      </c>
      <c r="B21" s="15">
        <f>SUM(B18:B20)</f>
        <v>13369</v>
      </c>
      <c r="C21" s="15">
        <f>SUM(C18:C20)</f>
        <v>1141821</v>
      </c>
      <c r="D21" s="15">
        <f>SUM(D18:D20)</f>
        <v>254908</v>
      </c>
      <c r="E21" s="15">
        <f t="shared" ref="E21:F21" si="6">SUM(E18:E20)</f>
        <v>112367</v>
      </c>
      <c r="F21" s="15">
        <f t="shared" si="6"/>
        <v>142541</v>
      </c>
    </row>
    <row r="22" spans="1:7" ht="26.25" customHeight="1">
      <c r="A22" s="17" t="s">
        <v>13</v>
      </c>
      <c r="B22" s="18">
        <f>+B9+B13+B17+B21</f>
        <v>49091</v>
      </c>
      <c r="C22" s="18">
        <f t="shared" ref="C22:F22" si="7">+C9+C13+C17+C21</f>
        <v>3702027</v>
      </c>
      <c r="D22" s="18">
        <f t="shared" si="7"/>
        <v>945290</v>
      </c>
      <c r="E22" s="18">
        <f t="shared" si="7"/>
        <v>434781</v>
      </c>
      <c r="F22" s="18">
        <f t="shared" si="7"/>
        <v>510509</v>
      </c>
    </row>
    <row r="23" spans="1:7">
      <c r="A23" s="24" t="s">
        <v>23</v>
      </c>
      <c r="B23" s="24"/>
      <c r="C23" s="24"/>
      <c r="D23" s="24"/>
      <c r="E23" s="24"/>
      <c r="F23" s="24"/>
      <c r="G23" s="24"/>
    </row>
    <row r="25" spans="1:7">
      <c r="B25" s="22"/>
      <c r="C25" s="22"/>
      <c r="D25" s="22"/>
    </row>
    <row r="26" spans="1:7">
      <c r="D26" s="22"/>
    </row>
  </sheetData>
  <mergeCells count="4">
    <mergeCell ref="A2:F2"/>
    <mergeCell ref="A3:F3"/>
    <mergeCell ref="A4:F4"/>
    <mergeCell ref="A23:G23"/>
  </mergeCells>
  <pageMargins left="0.7" right="0.7" top="0.75" bottom="0.75" header="0.3" footer="0.3"/>
  <pageSetup scale="83" orientation="portrait" horizontalDpi="4294967294" verticalDpi="4294967294" r:id="rId1"/>
  <rowBreaks count="1" manualBreakCount="1">
    <brk id="42" max="12" man="1"/>
  </rowBreaks>
  <colBreaks count="2" manualBreakCount="2">
    <brk id="6" max="41" man="1"/>
    <brk id="15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Trim. enero -diciembre 2023</vt:lpstr>
      <vt:lpstr>'Trim. enero -diciembre 2023'!Área_de_impresión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2024-01-17T19:55:45Z</cp:lastPrinted>
  <dcterms:created xsi:type="dcterms:W3CDTF">2018-08-13T12:30:15Z</dcterms:created>
  <dcterms:modified xsi:type="dcterms:W3CDTF">2024-01-17T19:55:55Z</dcterms:modified>
</cp:coreProperties>
</file>