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Estadísticas Institucionales\"/>
    </mc:Choice>
  </mc:AlternateContent>
  <bookViews>
    <workbookView xWindow="0" yWindow="0" windowWidth="19200" windowHeight="6810"/>
  </bookViews>
  <sheets>
    <sheet name="Trim. enero-mar 2024" sheetId="2" r:id="rId1"/>
    <sheet name="x mes" sheetId="1" r:id="rId2"/>
    <sheet name="Gráfico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7" i="1"/>
  <c r="C8" i="1"/>
  <c r="F8" i="1"/>
  <c r="G8" i="1"/>
  <c r="H8" i="1"/>
  <c r="J8" i="1"/>
  <c r="K8" i="1"/>
  <c r="L8" i="1"/>
  <c r="M8" i="1"/>
  <c r="N8" i="1"/>
  <c r="O8" i="1"/>
  <c r="P8" i="1"/>
  <c r="Q8" i="1"/>
  <c r="F7" i="1"/>
  <c r="G7" i="1"/>
  <c r="H7" i="1"/>
  <c r="J7" i="1"/>
  <c r="K7" i="1"/>
  <c r="L7" i="1"/>
  <c r="M7" i="1"/>
  <c r="N7" i="1"/>
  <c r="O7" i="1"/>
  <c r="P7" i="1"/>
  <c r="Q7" i="1"/>
  <c r="C7" i="1"/>
  <c r="B8" i="1"/>
  <c r="B7" i="1"/>
  <c r="C9" i="4" l="1"/>
  <c r="D9" i="4"/>
  <c r="E9" i="4"/>
  <c r="F24" i="2" l="1"/>
  <c r="F23" i="2"/>
  <c r="F21" i="2"/>
  <c r="F20" i="2"/>
  <c r="F18" i="2"/>
  <c r="F17" i="2"/>
  <c r="F15" i="2"/>
  <c r="F14" i="2"/>
  <c r="F12" i="2"/>
  <c r="F11" i="2"/>
  <c r="E8" i="2"/>
  <c r="E9" i="2"/>
  <c r="F8" i="2" l="1"/>
  <c r="Q23" i="1"/>
  <c r="Q22" i="1"/>
  <c r="Q20" i="1"/>
  <c r="Q19" i="1"/>
  <c r="Q17" i="1"/>
  <c r="Q16" i="1"/>
  <c r="Q14" i="1"/>
  <c r="Q13" i="1"/>
  <c r="Q11" i="1"/>
  <c r="Q10" i="1"/>
  <c r="M23" i="1" l="1"/>
  <c r="M22" i="1"/>
  <c r="M20" i="1"/>
  <c r="M19" i="1"/>
  <c r="M17" i="1"/>
  <c r="M16" i="1"/>
  <c r="M14" i="1"/>
  <c r="M13" i="1"/>
  <c r="M11" i="1"/>
  <c r="M10" i="1"/>
  <c r="D8" i="2"/>
  <c r="D9" i="2"/>
  <c r="C8" i="2"/>
  <c r="F9" i="2" l="1"/>
  <c r="C9" i="2" l="1"/>
  <c r="B9" i="2"/>
  <c r="B8" i="2"/>
  <c r="B9" i="4"/>
  <c r="I14" i="1"/>
  <c r="I10" i="1"/>
  <c r="I11" i="1"/>
  <c r="I13" i="1"/>
  <c r="I16" i="1"/>
  <c r="I17" i="1"/>
  <c r="I19" i="1"/>
  <c r="I20" i="1"/>
  <c r="I22" i="1"/>
  <c r="I23" i="1"/>
  <c r="E22" i="1"/>
  <c r="E19" i="1"/>
  <c r="E23" i="1"/>
  <c r="E20" i="1"/>
  <c r="E17" i="1"/>
  <c r="E16" i="1"/>
  <c r="E14" i="1"/>
  <c r="E13" i="1"/>
  <c r="I8" i="1" l="1"/>
  <c r="I7" i="1"/>
  <c r="R16" i="1"/>
  <c r="R14" i="1"/>
  <c r="R23" i="1"/>
  <c r="R22" i="1"/>
  <c r="R20" i="1"/>
  <c r="R19" i="1"/>
  <c r="R17" i="1"/>
  <c r="R13" i="1"/>
  <c r="E10" i="1"/>
  <c r="E7" i="1" s="1"/>
  <c r="E11" i="1"/>
  <c r="E8" i="1" s="1"/>
  <c r="R11" i="1" l="1"/>
  <c r="R8" i="1" s="1"/>
  <c r="R10" i="1"/>
  <c r="R7" i="1" s="1"/>
</calcChain>
</file>

<file path=xl/sharedStrings.xml><?xml version="1.0" encoding="utf-8"?>
<sst xmlns="http://schemas.openxmlformats.org/spreadsheetml/2006/main" count="80" uniqueCount="44">
  <si>
    <t>Total</t>
  </si>
  <si>
    <t>TOTAL</t>
  </si>
  <si>
    <t>CURSOS</t>
  </si>
  <si>
    <t>PARTICIPANTES</t>
  </si>
  <si>
    <t>CENTROS FIJOS / PROPIOS</t>
  </si>
  <si>
    <t>CENTROS OPERATIVOS DEL SISTEMA (COS)</t>
  </si>
  <si>
    <t>PROGRAMAS COMUNITARIOS</t>
  </si>
  <si>
    <t>PROGRAMAS CON EMPRESAS</t>
  </si>
  <si>
    <t>ACUERDOS CON INSTITUCIONES</t>
  </si>
  <si>
    <t>INFOTEP</t>
  </si>
  <si>
    <t>Enero - Marzo</t>
  </si>
  <si>
    <t>Abril - Junio</t>
  </si>
  <si>
    <t>Julio - Septiembre</t>
  </si>
  <si>
    <t>Octubre - Diciembre</t>
  </si>
  <si>
    <t>Enero</t>
  </si>
  <si>
    <t>Febrero</t>
  </si>
  <si>
    <t>Marzo</t>
  </si>
  <si>
    <t>Abril</t>
  </si>
  <si>
    <t>Mayo</t>
  </si>
  <si>
    <t>Junio</t>
  </si>
  <si>
    <t>Abril -Junio</t>
  </si>
  <si>
    <t>Julio</t>
  </si>
  <si>
    <t>Agosto</t>
  </si>
  <si>
    <t>Septiembre</t>
  </si>
  <si>
    <t>Octubre</t>
  </si>
  <si>
    <t>Noviembre</t>
  </si>
  <si>
    <t>Diciembre</t>
  </si>
  <si>
    <t>Centros Propios</t>
  </si>
  <si>
    <t>Centros Operativos del Sistema</t>
  </si>
  <si>
    <t>Programas con Empresas</t>
  </si>
  <si>
    <t>Programas Comunitarios</t>
  </si>
  <si>
    <t>Acuerdos Instituciones</t>
  </si>
  <si>
    <t>Medios de Ejecución</t>
  </si>
  <si>
    <t>Julio - Sept</t>
  </si>
  <si>
    <t>Oct - Diciembre</t>
  </si>
  <si>
    <t>Oct - Dic</t>
  </si>
  <si>
    <t>MEDIOS DE FORMACIÓN TÉCNICO PROFESIONAL</t>
  </si>
  <si>
    <t>NÚMERO DE PARTICIPANTES SEGÚN MEDIOS DE FORMACIÓN</t>
  </si>
  <si>
    <t>POR TRIMESTRE DEL AÑO 2024</t>
  </si>
  <si>
    <t>Enero - Marzo 2024</t>
  </si>
  <si>
    <t>EJECUCIÓN POR TRIMESTRE, 2024</t>
  </si>
  <si>
    <r>
      <t xml:space="preserve">FUENTE:  INFOTEP.  </t>
    </r>
    <r>
      <rPr>
        <sz val="8"/>
        <rFont val="Infotep3"/>
        <family val="2"/>
      </rPr>
      <t>Sección de   Estadísticas.</t>
    </r>
  </si>
  <si>
    <t xml:space="preserve">CURSOS Y PARTICIPANTES INSTRUIDOS SEGÚN MEDIOS DE FORMACIÓN  </t>
  </si>
  <si>
    <t>CURSOS Y PARTICIPANTES INSTRUIDOS POR MEDIOS DE LA FORMACIÓN, SEGÚN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</si>
</sst>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INFOTEXT"/>
      <family val="2"/>
    </font>
    <font>
      <b/>
      <sz val="11"/>
      <color theme="1"/>
      <name val="INFOTEXT"/>
      <family val="1"/>
    </font>
    <font>
      <b/>
      <i/>
      <sz val="12"/>
      <color theme="1"/>
      <name val="INFOTEXT"/>
      <family val="1"/>
    </font>
    <font>
      <b/>
      <i/>
      <sz val="11"/>
      <color theme="1"/>
      <name val="INFOTEXT"/>
      <family val="1"/>
    </font>
    <font>
      <sz val="11"/>
      <color theme="1"/>
      <name val="INFOTEXT"/>
      <family val="1"/>
    </font>
    <font>
      <b/>
      <sz val="10"/>
      <color theme="1"/>
      <name val="INFOTEXT"/>
      <family val="1"/>
    </font>
    <font>
      <sz val="11"/>
      <name val="INFOTEXT"/>
      <family val="2"/>
    </font>
    <font>
      <b/>
      <sz val="11"/>
      <name val="INFOTEXT"/>
      <family val="1"/>
    </font>
    <font>
      <sz val="11"/>
      <name val="INFOTEXT"/>
      <family val="1"/>
    </font>
    <font>
      <b/>
      <sz val="12"/>
      <color theme="1"/>
      <name val="INFOTEXT"/>
      <family val="1"/>
    </font>
    <font>
      <b/>
      <i/>
      <sz val="10"/>
      <color theme="1"/>
      <name val="Infotep3"/>
      <family val="2"/>
    </font>
    <font>
      <sz val="10"/>
      <color theme="1"/>
      <name val="Infotep3"/>
      <family val="2"/>
    </font>
    <font>
      <sz val="11"/>
      <color theme="1"/>
      <name val="Infotep3"/>
      <family val="2"/>
    </font>
    <font>
      <sz val="11"/>
      <color rgb="FFFF0000"/>
      <name val="Infotep3"/>
      <family val="2"/>
    </font>
    <font>
      <b/>
      <sz val="10"/>
      <color theme="1"/>
      <name val="Infotep3"/>
      <family val="2"/>
    </font>
    <font>
      <b/>
      <sz val="11"/>
      <color theme="1"/>
      <name val="Infotep3"/>
      <family val="2"/>
    </font>
    <font>
      <b/>
      <sz val="8"/>
      <name val="Infotep3"/>
      <family val="2"/>
    </font>
    <font>
      <sz val="8"/>
      <name val="Infotep3"/>
      <family val="2"/>
    </font>
    <font>
      <b/>
      <sz val="7"/>
      <name val="Infotep3"/>
      <family val="2"/>
    </font>
    <font>
      <b/>
      <sz val="10"/>
      <color theme="0"/>
      <name val="Infotep3"/>
      <family val="2"/>
    </font>
    <font>
      <b/>
      <i/>
      <sz val="12"/>
      <color theme="1"/>
      <name val="Infotep3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3" borderId="0" xfId="0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3" fontId="0" fillId="0" borderId="0" xfId="0" applyNumberFormat="1"/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3" fontId="1" fillId="3" borderId="0" xfId="0" applyNumberFormat="1" applyFont="1" applyFill="1"/>
    <xf numFmtId="0" fontId="1" fillId="5" borderId="0" xfId="0" applyFont="1" applyFill="1"/>
    <xf numFmtId="3" fontId="0" fillId="5" borderId="0" xfId="0" applyNumberFormat="1" applyFill="1"/>
    <xf numFmtId="0" fontId="0" fillId="5" borderId="0" xfId="0" applyFill="1"/>
    <xf numFmtId="0" fontId="0" fillId="0" borderId="0" xfId="0" applyFont="1" applyAlignment="1">
      <alignment horizontal="center"/>
    </xf>
    <xf numFmtId="0" fontId="1" fillId="2" borderId="0" xfId="0" applyFont="1" applyFill="1"/>
    <xf numFmtId="0" fontId="1" fillId="6" borderId="0" xfId="0" applyFont="1" applyFill="1"/>
    <xf numFmtId="0" fontId="5" fillId="4" borderId="0" xfId="0" applyFont="1" applyFill="1" applyAlignment="1">
      <alignment horizontal="center" vertical="center" wrapText="1"/>
    </xf>
    <xf numFmtId="3" fontId="1" fillId="2" borderId="0" xfId="0" applyNumberFormat="1" applyFont="1" applyFill="1"/>
    <xf numFmtId="0" fontId="0" fillId="0" borderId="1" xfId="0" applyBorder="1"/>
    <xf numFmtId="3" fontId="0" fillId="0" borderId="1" xfId="0" applyNumberFormat="1" applyBorder="1"/>
    <xf numFmtId="3" fontId="1" fillId="3" borderId="1" xfId="0" applyNumberFormat="1" applyFont="1" applyFill="1" applyBorder="1"/>
    <xf numFmtId="0" fontId="1" fillId="3" borderId="0" xfId="0" applyFont="1" applyFill="1"/>
    <xf numFmtId="3" fontId="0" fillId="2" borderId="0" xfId="0" applyNumberFormat="1" applyFill="1"/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1" fontId="0" fillId="0" borderId="0" xfId="0" applyNumberFormat="1"/>
    <xf numFmtId="0" fontId="5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vertical="center" wrapText="1"/>
    </xf>
    <xf numFmtId="0" fontId="1" fillId="4" borderId="0" xfId="0" applyFont="1" applyFill="1" applyAlignment="1">
      <alignment vertical="center"/>
    </xf>
    <xf numFmtId="0" fontId="0" fillId="5" borderId="0" xfId="0" applyFill="1" applyAlignment="1">
      <alignment vertical="center"/>
    </xf>
    <xf numFmtId="3" fontId="1" fillId="3" borderId="0" xfId="0" applyNumberFormat="1" applyFont="1" applyFill="1" applyAlignment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2" borderId="0" xfId="0" applyFont="1" applyFill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6" fillId="0" borderId="0" xfId="0" applyNumberFormat="1" applyFont="1"/>
    <xf numFmtId="3" fontId="7" fillId="6" borderId="0" xfId="0" applyNumberFormat="1" applyFont="1" applyFill="1"/>
    <xf numFmtId="0" fontId="8" fillId="0" borderId="0" xfId="0" applyFont="1"/>
    <xf numFmtId="3" fontId="8" fillId="0" borderId="0" xfId="0" applyNumberFormat="1" applyFont="1"/>
    <xf numFmtId="0" fontId="8" fillId="2" borderId="0" xfId="0" applyFont="1" applyFill="1"/>
    <xf numFmtId="0" fontId="1" fillId="3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/>
    </xf>
    <xf numFmtId="3" fontId="8" fillId="0" borderId="1" xfId="0" applyNumberFormat="1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4" fillId="7" borderId="2" xfId="0" applyFont="1" applyFill="1" applyBorder="1"/>
    <xf numFmtId="3" fontId="15" fillId="7" borderId="3" xfId="0" applyNumberFormat="1" applyFont="1" applyFill="1" applyBorder="1" applyAlignment="1">
      <alignment horizontal="center" vertical="center"/>
    </xf>
    <xf numFmtId="3" fontId="15" fillId="7" borderId="4" xfId="0" applyNumberFormat="1" applyFont="1" applyFill="1" applyBorder="1" applyAlignment="1">
      <alignment horizontal="center" vertical="center"/>
    </xf>
    <xf numFmtId="0" fontId="11" fillId="2" borderId="2" xfId="0" applyFont="1" applyFill="1" applyBorder="1"/>
    <xf numFmtId="3" fontId="12" fillId="2" borderId="3" xfId="0" applyNumberFormat="1" applyFont="1" applyFill="1" applyBorder="1" applyAlignment="1">
      <alignment horizontal="center" vertical="center"/>
    </xf>
    <xf numFmtId="3" fontId="12" fillId="2" borderId="4" xfId="0" applyNumberFormat="1" applyFont="1" applyFill="1" applyBorder="1" applyAlignment="1">
      <alignment horizontal="center"/>
    </xf>
    <xf numFmtId="0" fontId="11" fillId="2" borderId="5" xfId="0" applyFont="1" applyFill="1" applyBorder="1"/>
    <xf numFmtId="3" fontId="12" fillId="2" borderId="6" xfId="0" applyNumberFormat="1" applyFont="1" applyFill="1" applyBorder="1" applyAlignment="1">
      <alignment horizontal="center" vertical="center"/>
    </xf>
    <xf numFmtId="3" fontId="12" fillId="2" borderId="7" xfId="0" applyNumberFormat="1" applyFont="1" applyFill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9" fillId="8" borderId="8" xfId="0" applyFont="1" applyFill="1" applyBorder="1" applyAlignment="1">
      <alignment vertical="center" wrapText="1"/>
    </xf>
    <xf numFmtId="0" fontId="19" fillId="8" borderId="9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/>
    </xf>
    <xf numFmtId="0" fontId="14" fillId="3" borderId="2" xfId="0" applyFont="1" applyFill="1" applyBorder="1"/>
    <xf numFmtId="3" fontId="12" fillId="3" borderId="3" xfId="0" applyNumberFormat="1" applyFont="1" applyFill="1" applyBorder="1" applyAlignment="1">
      <alignment horizontal="center" vertical="center"/>
    </xf>
    <xf numFmtId="0" fontId="12" fillId="3" borderId="3" xfId="0" applyFont="1" applyFill="1" applyBorder="1"/>
    <xf numFmtId="0" fontId="12" fillId="3" borderId="4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6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66-41AC-9C94-07FDA40D9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1275973094456309"/>
          <c:h val="6.166381376241013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INFOTEP. Participantes</a:t>
            </a: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 Instruidos según Medios de Formación y Trimestre</a:t>
            </a:r>
          </a:p>
          <a:p>
            <a:pPr>
              <a:defRPr lang="es-ES" sz="11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s-DO" sz="1150" b="1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</a:rPr>
              <a:t>Enero - marzo 2024</a:t>
            </a:r>
            <a:endParaRPr lang="es-DO" sz="1150" b="1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/>
      </c:spPr>
    </c:sideWall>
    <c:backWall>
      <c:thickness val="0"/>
      <c:spPr>
        <a:noFill/>
        <a:ln w="25400"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42961735046278"/>
          <c:y val="0.20877244564378303"/>
          <c:w val="0.85988077401256013"/>
          <c:h val="0.550960119754851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Gráfico!$B$3</c:f>
              <c:strCache>
                <c:ptCount val="1"/>
                <c:pt idx="0">
                  <c:v>Enero - Marzo</c:v>
                </c:pt>
              </c:strCache>
            </c:strRef>
          </c:tx>
          <c:spPr>
            <a:solidFill>
              <a:schemeClr val="accent5">
                <a:lumMod val="50000"/>
              </a:schemeClr>
            </a:solidFill>
            <a:ln>
              <a:solidFill>
                <a:srgbClr val="FFC000"/>
              </a:solidFill>
            </a:ln>
            <a:effectLst/>
            <a:sp3d>
              <a:contourClr>
                <a:srgbClr val="FFC000"/>
              </a:contourClr>
            </a:sp3d>
          </c:spPr>
          <c:invertIfNegative val="0"/>
          <c:cat>
            <c:strRef>
              <c:f>Gráfico!$A$4:$A$8</c:f>
              <c:strCache>
                <c:ptCount val="5"/>
                <c:pt idx="0">
                  <c:v>Programas con Empresas</c:v>
                </c:pt>
                <c:pt idx="1">
                  <c:v>Programas Comunitarios</c:v>
                </c:pt>
                <c:pt idx="2">
                  <c:v>Centros Propios</c:v>
                </c:pt>
                <c:pt idx="3">
                  <c:v>Centros Operativos del Sistema</c:v>
                </c:pt>
                <c:pt idx="4">
                  <c:v>Acuerdos Instituciones</c:v>
                </c:pt>
              </c:strCache>
            </c:strRef>
          </c:cat>
          <c:val>
            <c:numRef>
              <c:f>Gráfico!$B$4:$B$8</c:f>
              <c:numCache>
                <c:formatCode>General</c:formatCode>
                <c:ptCount val="5"/>
                <c:pt idx="0">
                  <c:v>73851</c:v>
                </c:pt>
                <c:pt idx="1">
                  <c:v>31625</c:v>
                </c:pt>
                <c:pt idx="2">
                  <c:v>25122</c:v>
                </c:pt>
                <c:pt idx="3">
                  <c:v>17715</c:v>
                </c:pt>
                <c:pt idx="4">
                  <c:v>6905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7-487B-9A2B-145E62486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36851496"/>
        <c:axId val="236851888"/>
        <c:axId val="0"/>
      </c:bar3DChart>
      <c:catAx>
        <c:axId val="236851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888"/>
        <c:crosses val="autoZero"/>
        <c:auto val="1"/>
        <c:lblAlgn val="ctr"/>
        <c:lblOffset val="100"/>
        <c:noMultiLvlLbl val="0"/>
      </c:catAx>
      <c:valAx>
        <c:axId val="2368518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endParaRPr lang="es-MX"/>
          </a:p>
        </c:txPr>
        <c:crossAx val="236851496"/>
        <c:crosses val="autoZero"/>
        <c:crossBetween val="between"/>
      </c:valAx>
      <c:spPr>
        <a:gradFill flip="none" rotWithShape="1">
          <a:gsLst>
            <a:gs pos="0">
              <a:schemeClr val="accent1">
                <a:lumMod val="5000"/>
                <a:lumOff val="95000"/>
              </a:schemeClr>
            </a:gs>
            <a:gs pos="74000">
              <a:schemeClr val="accent1">
                <a:lumMod val="45000"/>
                <a:lumOff val="5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  <a:tileRect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2002826569755"/>
          <c:y val="0.89741547012505785"/>
          <c:w val="0.41275973094456309"/>
          <c:h val="6.1663813762410133E-2"/>
        </c:manualLayout>
      </c:layout>
      <c:overlay val="0"/>
    </c:legend>
    <c:plotVisOnly val="1"/>
    <c:dispBlanksAs val="gap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MX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65665</xdr:colOff>
      <xdr:row>3</xdr:row>
      <xdr:rowOff>25977</xdr:rowOff>
    </xdr:from>
    <xdr:to>
      <xdr:col>0</xdr:col>
      <xdr:colOff>1177636</xdr:colOff>
      <xdr:row>4</xdr:row>
      <xdr:rowOff>121228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5" y="580159"/>
          <a:ext cx="1111971" cy="346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614796</xdr:colOff>
      <xdr:row>5</xdr:row>
      <xdr:rowOff>233795</xdr:rowOff>
    </xdr:from>
    <xdr:to>
      <xdr:col>12</xdr:col>
      <xdr:colOff>709180</xdr:colOff>
      <xdr:row>18</xdr:row>
      <xdr:rowOff>183572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56A7B9-8E22-4A80-859A-06F55CC67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80873</xdr:colOff>
      <xdr:row>0</xdr:row>
      <xdr:rowOff>53915</xdr:rowOff>
    </xdr:from>
    <xdr:to>
      <xdr:col>0</xdr:col>
      <xdr:colOff>1832334</xdr:colOff>
      <xdr:row>3</xdr:row>
      <xdr:rowOff>17972</xdr:rowOff>
    </xdr:to>
    <xdr:pic>
      <xdr:nvPicPr>
        <xdr:cNvPr id="2" name="Imagen 1" descr="Resultado de imagen para logo infote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73" y="53915"/>
          <a:ext cx="1751461" cy="539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419099</xdr:colOff>
      <xdr:row>3</xdr:row>
      <xdr:rowOff>9525</xdr:rowOff>
    </xdr:from>
    <xdr:to>
      <xdr:col>11</xdr:col>
      <xdr:colOff>523874</xdr:colOff>
      <xdr:row>16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G26"/>
  <sheetViews>
    <sheetView tabSelected="1" zoomScale="110" zoomScaleNormal="110" workbookViewId="0">
      <selection activeCell="L34" sqref="L34"/>
    </sheetView>
  </sheetViews>
  <sheetFormatPr baseColWidth="10" defaultRowHeight="15" x14ac:dyDescent="0.25"/>
  <cols>
    <col min="1" max="1" width="33" style="61" customWidth="1"/>
    <col min="2" max="2" width="13.625" style="62" customWidth="1"/>
    <col min="3" max="3" width="10.375" style="63" customWidth="1"/>
    <col min="4" max="5" width="11.125" style="63" customWidth="1"/>
    <col min="6" max="6" width="11.875" style="64" customWidth="1"/>
  </cols>
  <sheetData>
    <row r="2" spans="1:7" ht="19.5" customHeight="1" x14ac:dyDescent="0.25">
      <c r="A2" s="73" t="s">
        <v>9</v>
      </c>
      <c r="B2" s="73"/>
      <c r="C2" s="73"/>
      <c r="D2" s="73"/>
      <c r="E2" s="73"/>
      <c r="F2" s="73"/>
    </row>
    <row r="3" spans="1:7" ht="19.5" customHeight="1" x14ac:dyDescent="0.25">
      <c r="A3" s="74" t="s">
        <v>42</v>
      </c>
      <c r="B3" s="74"/>
      <c r="C3" s="74"/>
      <c r="D3" s="74"/>
      <c r="E3" s="74"/>
      <c r="F3" s="74"/>
    </row>
    <row r="4" spans="1:7" ht="19.5" customHeight="1" x14ac:dyDescent="0.25">
      <c r="A4" s="74" t="s">
        <v>38</v>
      </c>
      <c r="B4" s="74"/>
      <c r="C4" s="74"/>
      <c r="D4" s="74"/>
      <c r="E4" s="74"/>
      <c r="F4" s="74"/>
    </row>
    <row r="5" spans="1:7" ht="15.75" thickBot="1" x14ac:dyDescent="0.3">
      <c r="A5" s="47"/>
      <c r="B5" s="48"/>
      <c r="C5" s="49"/>
      <c r="D5" s="50"/>
      <c r="E5" s="49"/>
      <c r="F5" s="51"/>
    </row>
    <row r="6" spans="1:7" ht="41.25" customHeight="1" thickTop="1" x14ac:dyDescent="0.25">
      <c r="A6" s="65" t="s">
        <v>36</v>
      </c>
      <c r="B6" s="66" t="s">
        <v>10</v>
      </c>
      <c r="C6" s="66" t="s">
        <v>11</v>
      </c>
      <c r="D6" s="66" t="s">
        <v>12</v>
      </c>
      <c r="E6" s="66" t="s">
        <v>13</v>
      </c>
      <c r="F6" s="67" t="s">
        <v>0</v>
      </c>
    </row>
    <row r="7" spans="1:7" ht="18" customHeight="1" x14ac:dyDescent="0.25">
      <c r="A7" s="68" t="s">
        <v>1</v>
      </c>
      <c r="B7" s="69"/>
      <c r="C7" s="70"/>
      <c r="D7" s="70"/>
      <c r="E7" s="70"/>
      <c r="F7" s="71"/>
    </row>
    <row r="8" spans="1:7" ht="21.75" customHeight="1" x14ac:dyDescent="0.25">
      <c r="A8" s="52" t="s">
        <v>2</v>
      </c>
      <c r="B8" s="53">
        <f t="shared" ref="B8:D9" si="0">+B11+B14+B17+B20+B23</f>
        <v>7961</v>
      </c>
      <c r="C8" s="53">
        <f t="shared" si="0"/>
        <v>0</v>
      </c>
      <c r="D8" s="53">
        <f t="shared" si="0"/>
        <v>0</v>
      </c>
      <c r="E8" s="53">
        <f t="shared" ref="E8" si="1">+E11+E14+E17+E20+E23</f>
        <v>0</v>
      </c>
      <c r="F8" s="54">
        <f>+F11+F14+F17+F20+F23</f>
        <v>7961</v>
      </c>
      <c r="G8" s="7"/>
    </row>
    <row r="9" spans="1:7" ht="18" customHeight="1" x14ac:dyDescent="0.25">
      <c r="A9" s="52" t="s">
        <v>3</v>
      </c>
      <c r="B9" s="53">
        <f t="shared" si="0"/>
        <v>155218</v>
      </c>
      <c r="C9" s="53">
        <f t="shared" si="0"/>
        <v>0</v>
      </c>
      <c r="D9" s="53">
        <f t="shared" si="0"/>
        <v>0</v>
      </c>
      <c r="E9" s="53">
        <f t="shared" ref="E9" si="2">+E12+E15+E18+E21+E24</f>
        <v>0</v>
      </c>
      <c r="F9" s="54">
        <f>+F12+F15+F18+F21+F24</f>
        <v>155218</v>
      </c>
      <c r="G9" s="7"/>
    </row>
    <row r="10" spans="1:7" ht="18" customHeight="1" x14ac:dyDescent="0.25">
      <c r="A10" s="68" t="s">
        <v>4</v>
      </c>
      <c r="B10" s="69"/>
      <c r="C10" s="69"/>
      <c r="D10" s="69"/>
      <c r="E10" s="69"/>
      <c r="F10" s="71"/>
      <c r="G10" s="7"/>
    </row>
    <row r="11" spans="1:7" ht="18" customHeight="1" x14ac:dyDescent="0.25">
      <c r="A11" s="55" t="s">
        <v>2</v>
      </c>
      <c r="B11" s="56">
        <v>1188</v>
      </c>
      <c r="C11" s="56">
        <v>0</v>
      </c>
      <c r="D11" s="56">
        <v>0</v>
      </c>
      <c r="E11" s="56">
        <v>0</v>
      </c>
      <c r="F11" s="57">
        <f>+B11+C11+D11+E11</f>
        <v>1188</v>
      </c>
    </row>
    <row r="12" spans="1:7" ht="18" customHeight="1" x14ac:dyDescent="0.25">
      <c r="A12" s="55" t="s">
        <v>3</v>
      </c>
      <c r="B12" s="56">
        <v>25122</v>
      </c>
      <c r="C12" s="56">
        <v>0</v>
      </c>
      <c r="D12" s="56">
        <v>0</v>
      </c>
      <c r="E12" s="56">
        <v>0</v>
      </c>
      <c r="F12" s="57">
        <f>+B12+C12+D12+E12</f>
        <v>25122</v>
      </c>
    </row>
    <row r="13" spans="1:7" ht="30" customHeight="1" x14ac:dyDescent="0.25">
      <c r="A13" s="72" t="s">
        <v>5</v>
      </c>
      <c r="B13" s="69"/>
      <c r="C13" s="69"/>
      <c r="D13" s="69"/>
      <c r="E13" s="69"/>
      <c r="F13" s="71"/>
    </row>
    <row r="14" spans="1:7" ht="24" customHeight="1" x14ac:dyDescent="0.25">
      <c r="A14" s="55" t="s">
        <v>2</v>
      </c>
      <c r="B14" s="56">
        <v>686</v>
      </c>
      <c r="C14" s="56">
        <v>0</v>
      </c>
      <c r="D14" s="56">
        <v>0</v>
      </c>
      <c r="E14" s="56">
        <v>0</v>
      </c>
      <c r="F14" s="57">
        <f t="shared" ref="F14:F15" si="3">+B14+C14+D14+E14</f>
        <v>686</v>
      </c>
    </row>
    <row r="15" spans="1:7" ht="20.25" customHeight="1" x14ac:dyDescent="0.25">
      <c r="A15" s="55" t="s">
        <v>3</v>
      </c>
      <c r="B15" s="56">
        <v>17715</v>
      </c>
      <c r="C15" s="56">
        <v>0</v>
      </c>
      <c r="D15" s="56">
        <v>0</v>
      </c>
      <c r="E15" s="56">
        <v>0</v>
      </c>
      <c r="F15" s="57">
        <f t="shared" si="3"/>
        <v>17715</v>
      </c>
    </row>
    <row r="16" spans="1:7" ht="18" customHeight="1" x14ac:dyDescent="0.25">
      <c r="A16" s="68" t="s">
        <v>6</v>
      </c>
      <c r="B16" s="69"/>
      <c r="C16" s="69"/>
      <c r="D16" s="69"/>
      <c r="E16" s="69"/>
      <c r="F16" s="71"/>
    </row>
    <row r="17" spans="1:6" ht="18" customHeight="1" x14ac:dyDescent="0.25">
      <c r="A17" s="55" t="s">
        <v>2</v>
      </c>
      <c r="B17" s="56">
        <v>1502</v>
      </c>
      <c r="C17" s="56">
        <v>0</v>
      </c>
      <c r="D17" s="56">
        <v>0</v>
      </c>
      <c r="E17" s="56">
        <v>0</v>
      </c>
      <c r="F17" s="57">
        <f t="shared" ref="F17:F18" si="4">+B17+C17+D17+E17</f>
        <v>1502</v>
      </c>
    </row>
    <row r="18" spans="1:6" ht="18" customHeight="1" x14ac:dyDescent="0.25">
      <c r="A18" s="55" t="s">
        <v>3</v>
      </c>
      <c r="B18" s="56">
        <v>31625</v>
      </c>
      <c r="C18" s="56">
        <v>0</v>
      </c>
      <c r="D18" s="56">
        <v>0</v>
      </c>
      <c r="E18" s="56">
        <v>0</v>
      </c>
      <c r="F18" s="57">
        <f t="shared" si="4"/>
        <v>31625</v>
      </c>
    </row>
    <row r="19" spans="1:6" ht="18" customHeight="1" x14ac:dyDescent="0.25">
      <c r="A19" s="68" t="s">
        <v>7</v>
      </c>
      <c r="B19" s="69"/>
      <c r="C19" s="69"/>
      <c r="D19" s="69"/>
      <c r="E19" s="69"/>
      <c r="F19" s="71"/>
    </row>
    <row r="20" spans="1:6" ht="18" customHeight="1" x14ac:dyDescent="0.25">
      <c r="A20" s="55" t="s">
        <v>2</v>
      </c>
      <c r="B20" s="56">
        <v>4244</v>
      </c>
      <c r="C20" s="56">
        <v>0</v>
      </c>
      <c r="D20" s="56">
        <v>0</v>
      </c>
      <c r="E20" s="56">
        <v>0</v>
      </c>
      <c r="F20" s="57">
        <f t="shared" ref="F20:F21" si="5">+B20+C20+D20+E20</f>
        <v>4244</v>
      </c>
    </row>
    <row r="21" spans="1:6" ht="18" customHeight="1" x14ac:dyDescent="0.25">
      <c r="A21" s="55" t="s">
        <v>3</v>
      </c>
      <c r="B21" s="56">
        <v>73851</v>
      </c>
      <c r="C21" s="56">
        <v>0</v>
      </c>
      <c r="D21" s="56">
        <v>0</v>
      </c>
      <c r="E21" s="56">
        <v>0</v>
      </c>
      <c r="F21" s="57">
        <f t="shared" si="5"/>
        <v>73851</v>
      </c>
    </row>
    <row r="22" spans="1:6" ht="18" customHeight="1" x14ac:dyDescent="0.25">
      <c r="A22" s="68" t="s">
        <v>8</v>
      </c>
      <c r="B22" s="69"/>
      <c r="C22" s="69"/>
      <c r="D22" s="69"/>
      <c r="E22" s="69"/>
      <c r="F22" s="71"/>
    </row>
    <row r="23" spans="1:6" ht="18" customHeight="1" x14ac:dyDescent="0.25">
      <c r="A23" s="55" t="s">
        <v>2</v>
      </c>
      <c r="B23" s="56">
        <v>341</v>
      </c>
      <c r="C23" s="56">
        <v>0</v>
      </c>
      <c r="D23" s="56">
        <v>0</v>
      </c>
      <c r="E23" s="56">
        <v>0</v>
      </c>
      <c r="F23" s="57">
        <f>+B23+C23+D23+E23</f>
        <v>341</v>
      </c>
    </row>
    <row r="24" spans="1:6" ht="18" customHeight="1" thickBot="1" x14ac:dyDescent="0.3">
      <c r="A24" s="58" t="s">
        <v>3</v>
      </c>
      <c r="B24" s="59">
        <v>6905</v>
      </c>
      <c r="C24" s="59">
        <v>0</v>
      </c>
      <c r="D24" s="59">
        <v>0</v>
      </c>
      <c r="E24" s="59">
        <v>0</v>
      </c>
      <c r="F24" s="60">
        <f>+B24+C24+D24+E24</f>
        <v>6905</v>
      </c>
    </row>
    <row r="25" spans="1:6" ht="15.75" thickTop="1" x14ac:dyDescent="0.25">
      <c r="A25" s="75" t="s">
        <v>41</v>
      </c>
      <c r="B25" s="75"/>
      <c r="C25" s="75"/>
      <c r="D25" s="75"/>
      <c r="E25" s="75"/>
      <c r="F25" s="75"/>
    </row>
    <row r="26" spans="1:6" x14ac:dyDescent="0.25">
      <c r="A26" s="76"/>
      <c r="B26" s="76"/>
      <c r="C26" s="76"/>
      <c r="D26" s="76"/>
      <c r="E26" s="76"/>
      <c r="F26" s="76"/>
    </row>
  </sheetData>
  <mergeCells count="5">
    <mergeCell ref="A2:F2"/>
    <mergeCell ref="A3:F3"/>
    <mergeCell ref="A4:F4"/>
    <mergeCell ref="A25:F25"/>
    <mergeCell ref="A26:F26"/>
  </mergeCells>
  <pageMargins left="0.51181102362204722" right="0.31496062992125984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4"/>
  <sheetViews>
    <sheetView zoomScale="106" zoomScaleNormal="106" workbookViewId="0">
      <selection activeCell="A10" sqref="A10"/>
    </sheetView>
  </sheetViews>
  <sheetFormatPr baseColWidth="10" defaultRowHeight="15" x14ac:dyDescent="0.25"/>
  <cols>
    <col min="1" max="1" width="33.875" customWidth="1"/>
    <col min="2" max="3" width="9" customWidth="1"/>
    <col min="4" max="4" width="9.5" customWidth="1"/>
    <col min="5" max="5" width="10.75" style="1" customWidth="1"/>
    <col min="6" max="7" width="9.875" customWidth="1"/>
    <col min="8" max="8" width="10.25" customWidth="1"/>
    <col min="9" max="9" width="10" customWidth="1"/>
    <col min="10" max="10" width="9.375" customWidth="1"/>
    <col min="11" max="11" width="9.5" customWidth="1"/>
    <col min="12" max="12" width="12.375" customWidth="1"/>
    <col min="13" max="13" width="12.125" customWidth="1"/>
    <col min="14" max="14" width="10.125" customWidth="1"/>
    <col min="15" max="15" width="12.5" customWidth="1"/>
    <col min="16" max="17" width="12.25" customWidth="1"/>
    <col min="18" max="18" width="11" style="38"/>
  </cols>
  <sheetData>
    <row r="1" spans="1:19" ht="14.25" customHeight="1" x14ac:dyDescent="0.25">
      <c r="A1" s="77" t="s">
        <v>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</row>
    <row r="2" spans="1:19" ht="16.5" customHeight="1" x14ac:dyDescent="0.25">
      <c r="A2" s="78" t="s">
        <v>43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 x14ac:dyDescent="0.25">
      <c r="A3" s="78" t="s">
        <v>39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19" ht="6" customHeight="1" x14ac:dyDescent="0.25">
      <c r="A4" s="5"/>
      <c r="B4" s="6"/>
      <c r="C4" s="6"/>
      <c r="D4" s="6"/>
      <c r="E4" s="2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29"/>
      <c r="S4" s="6"/>
    </row>
    <row r="5" spans="1:19" ht="32.25" customHeight="1" x14ac:dyDescent="0.25">
      <c r="A5" s="17" t="s">
        <v>36</v>
      </c>
      <c r="B5" s="8" t="s">
        <v>14</v>
      </c>
      <c r="C5" s="8" t="s">
        <v>15</v>
      </c>
      <c r="D5" s="8" t="s">
        <v>16</v>
      </c>
      <c r="E5" s="44" t="s">
        <v>10</v>
      </c>
      <c r="F5" s="8" t="s">
        <v>17</v>
      </c>
      <c r="G5" s="8" t="s">
        <v>18</v>
      </c>
      <c r="H5" s="8" t="s">
        <v>19</v>
      </c>
      <c r="I5" s="44" t="s">
        <v>20</v>
      </c>
      <c r="J5" s="9" t="s">
        <v>21</v>
      </c>
      <c r="K5" s="8" t="s">
        <v>22</v>
      </c>
      <c r="L5" s="8" t="s">
        <v>23</v>
      </c>
      <c r="M5" s="27" t="s">
        <v>12</v>
      </c>
      <c r="N5" s="8" t="s">
        <v>24</v>
      </c>
      <c r="O5" s="8" t="s">
        <v>25</v>
      </c>
      <c r="P5" s="8" t="s">
        <v>26</v>
      </c>
      <c r="Q5" s="27" t="s">
        <v>34</v>
      </c>
      <c r="R5" s="30" t="s">
        <v>1</v>
      </c>
    </row>
    <row r="6" spans="1:19" ht="24" customHeight="1" x14ac:dyDescent="0.25">
      <c r="A6" s="11" t="s">
        <v>1</v>
      </c>
      <c r="B6" s="12"/>
      <c r="C6" s="13"/>
      <c r="D6" s="13"/>
      <c r="E6" s="11"/>
      <c r="F6" s="13"/>
      <c r="G6" s="13"/>
      <c r="H6" s="13"/>
      <c r="I6" s="12"/>
      <c r="J6" s="13"/>
      <c r="K6" s="13"/>
      <c r="L6" s="13"/>
      <c r="M6" s="13"/>
      <c r="N6" s="13"/>
      <c r="O6" s="13"/>
      <c r="P6" s="13"/>
      <c r="Q6" s="13"/>
      <c r="R6" s="31"/>
    </row>
    <row r="7" spans="1:19" ht="26.25" customHeight="1" x14ac:dyDescent="0.25">
      <c r="A7" s="16" t="s">
        <v>2</v>
      </c>
      <c r="B7" s="40">
        <f>+B10+B13+B16+B19+B22</f>
        <v>591</v>
      </c>
      <c r="C7" s="40">
        <f>+C10+C13+C16+C19+C22</f>
        <v>2593</v>
      </c>
      <c r="D7" s="40">
        <f t="shared" ref="D7:Q7" si="0">+D10+D13+D16+D19+D22</f>
        <v>4777</v>
      </c>
      <c r="E7" s="40">
        <f t="shared" si="0"/>
        <v>7961</v>
      </c>
      <c r="F7" s="40">
        <f t="shared" si="0"/>
        <v>0</v>
      </c>
      <c r="G7" s="40">
        <f t="shared" si="0"/>
        <v>0</v>
      </c>
      <c r="H7" s="40">
        <f t="shared" si="0"/>
        <v>0</v>
      </c>
      <c r="I7" s="40">
        <f t="shared" si="0"/>
        <v>0</v>
      </c>
      <c r="J7" s="40">
        <f t="shared" si="0"/>
        <v>0</v>
      </c>
      <c r="K7" s="40">
        <f t="shared" si="0"/>
        <v>0</v>
      </c>
      <c r="L7" s="40">
        <f t="shared" si="0"/>
        <v>0</v>
      </c>
      <c r="M7" s="40">
        <f t="shared" si="0"/>
        <v>0</v>
      </c>
      <c r="N7" s="40">
        <f t="shared" si="0"/>
        <v>0</v>
      </c>
      <c r="O7" s="40">
        <f t="shared" si="0"/>
        <v>0</v>
      </c>
      <c r="P7" s="40">
        <f t="shared" si="0"/>
        <v>0</v>
      </c>
      <c r="Q7" s="40">
        <f t="shared" si="0"/>
        <v>0</v>
      </c>
      <c r="R7" s="32">
        <f>+R10+R13+R16+R19+R22</f>
        <v>7961</v>
      </c>
      <c r="S7" s="7"/>
    </row>
    <row r="8" spans="1:19" ht="26.25" customHeight="1" x14ac:dyDescent="0.25">
      <c r="A8" s="16" t="s">
        <v>3</v>
      </c>
      <c r="B8" s="40">
        <f>+B11+B14+B17+B20+B23</f>
        <v>10455</v>
      </c>
      <c r="C8" s="40">
        <f>+C11+C14+C17+C20+C23</f>
        <v>49865</v>
      </c>
      <c r="D8" s="40">
        <f t="shared" ref="D8:Q8" si="1">+D11+D14+D17+D20+D23</f>
        <v>94898</v>
      </c>
      <c r="E8" s="40">
        <f t="shared" si="1"/>
        <v>155218</v>
      </c>
      <c r="F8" s="40">
        <f t="shared" si="1"/>
        <v>0</v>
      </c>
      <c r="G8" s="40">
        <f t="shared" si="1"/>
        <v>0</v>
      </c>
      <c r="H8" s="40">
        <f t="shared" si="1"/>
        <v>0</v>
      </c>
      <c r="I8" s="40">
        <f t="shared" si="1"/>
        <v>0</v>
      </c>
      <c r="J8" s="40">
        <f t="shared" si="1"/>
        <v>0</v>
      </c>
      <c r="K8" s="40">
        <f t="shared" si="1"/>
        <v>0</v>
      </c>
      <c r="L8" s="40">
        <f t="shared" si="1"/>
        <v>0</v>
      </c>
      <c r="M8" s="40">
        <f t="shared" si="1"/>
        <v>0</v>
      </c>
      <c r="N8" s="40">
        <f t="shared" si="1"/>
        <v>0</v>
      </c>
      <c r="O8" s="40">
        <f t="shared" si="1"/>
        <v>0</v>
      </c>
      <c r="P8" s="40">
        <f t="shared" si="1"/>
        <v>0</v>
      </c>
      <c r="Q8" s="40">
        <f t="shared" si="1"/>
        <v>0</v>
      </c>
      <c r="R8" s="32">
        <f>+R11+R14+R17+R20+R23</f>
        <v>155218</v>
      </c>
      <c r="S8" s="7"/>
    </row>
    <row r="9" spans="1:19" ht="26.25" customHeight="1" x14ac:dyDescent="0.25">
      <c r="A9" s="1" t="s">
        <v>4</v>
      </c>
      <c r="B9" s="7"/>
      <c r="C9" s="41"/>
      <c r="D9" s="41"/>
      <c r="E9" s="22"/>
      <c r="I9" s="10"/>
      <c r="K9" s="7"/>
      <c r="M9" s="22"/>
      <c r="Q9" s="22"/>
      <c r="R9" s="33"/>
    </row>
    <row r="10" spans="1:19" ht="26.25" customHeight="1" x14ac:dyDescent="0.25">
      <c r="A10" t="s">
        <v>2</v>
      </c>
      <c r="B10" s="39">
        <v>193</v>
      </c>
      <c r="C10" s="42">
        <v>407</v>
      </c>
      <c r="D10" s="42">
        <v>588</v>
      </c>
      <c r="E10" s="10">
        <f>+B10+C10+D10</f>
        <v>1188</v>
      </c>
      <c r="F10" s="7">
        <v>0</v>
      </c>
      <c r="G10" s="7">
        <v>0</v>
      </c>
      <c r="H10" s="7">
        <v>0</v>
      </c>
      <c r="I10" s="10">
        <f>+F10+G10+H10</f>
        <v>0</v>
      </c>
      <c r="J10">
        <v>0</v>
      </c>
      <c r="K10" s="7">
        <v>0</v>
      </c>
      <c r="L10" s="7">
        <v>0</v>
      </c>
      <c r="M10" s="10">
        <f>+J10+K10+L10</f>
        <v>0</v>
      </c>
      <c r="N10">
        <v>0</v>
      </c>
      <c r="O10">
        <v>0</v>
      </c>
      <c r="P10">
        <v>0</v>
      </c>
      <c r="Q10" s="10">
        <f>+N10+O10+P10</f>
        <v>0</v>
      </c>
      <c r="R10" s="34">
        <f>+E10+I10+M10+Q10</f>
        <v>1188</v>
      </c>
    </row>
    <row r="11" spans="1:19" ht="26.25" customHeight="1" x14ac:dyDescent="0.25">
      <c r="A11" t="s">
        <v>3</v>
      </c>
      <c r="B11" s="39">
        <v>3644</v>
      </c>
      <c r="C11" s="42">
        <v>8490</v>
      </c>
      <c r="D11" s="42">
        <v>12988</v>
      </c>
      <c r="E11" s="10">
        <f>+B11+C11+D11</f>
        <v>25122</v>
      </c>
      <c r="F11" s="7">
        <v>0</v>
      </c>
      <c r="G11" s="7">
        <v>0</v>
      </c>
      <c r="H11" s="7">
        <v>0</v>
      </c>
      <c r="I11" s="10">
        <f>+F11+G11+H11</f>
        <v>0</v>
      </c>
      <c r="J11">
        <v>0</v>
      </c>
      <c r="K11" s="7">
        <v>0</v>
      </c>
      <c r="L11" s="7">
        <v>0</v>
      </c>
      <c r="M11" s="10">
        <f>+J11+K11+L11</f>
        <v>0</v>
      </c>
      <c r="N11" s="7">
        <v>0</v>
      </c>
      <c r="O11" s="7">
        <v>0</v>
      </c>
      <c r="P11" s="7">
        <v>0</v>
      </c>
      <c r="Q11" s="10">
        <f>+N11+O11+P11</f>
        <v>0</v>
      </c>
      <c r="R11" s="34">
        <f>+E11+I11+M11+Q11</f>
        <v>25122</v>
      </c>
      <c r="S11" s="26"/>
    </row>
    <row r="12" spans="1:19" ht="26.25" customHeight="1" x14ac:dyDescent="0.25">
      <c r="A12" s="2" t="s">
        <v>5</v>
      </c>
      <c r="B12" s="7"/>
      <c r="C12" s="41"/>
      <c r="D12" s="41"/>
      <c r="E12" s="22"/>
      <c r="I12" s="10"/>
      <c r="K12" s="7"/>
      <c r="L12" s="7"/>
      <c r="M12" s="22"/>
      <c r="Q12" s="22"/>
      <c r="R12" s="33"/>
      <c r="S12" s="26"/>
    </row>
    <row r="13" spans="1:19" ht="26.25" customHeight="1" x14ac:dyDescent="0.25">
      <c r="A13" t="s">
        <v>2</v>
      </c>
      <c r="B13" s="7">
        <v>12</v>
      </c>
      <c r="C13" s="42">
        <v>124</v>
      </c>
      <c r="D13" s="7">
        <v>550</v>
      </c>
      <c r="E13" s="10">
        <f>+B13+C13+D13</f>
        <v>686</v>
      </c>
      <c r="F13" s="7">
        <v>0</v>
      </c>
      <c r="G13" s="7">
        <v>0</v>
      </c>
      <c r="H13" s="7">
        <v>0</v>
      </c>
      <c r="I13" s="10">
        <f t="shared" ref="I13:I23" si="2">+F13+G13+H13</f>
        <v>0</v>
      </c>
      <c r="J13" s="7">
        <v>0</v>
      </c>
      <c r="K13" s="7">
        <v>0</v>
      </c>
      <c r="L13" s="7">
        <v>0</v>
      </c>
      <c r="M13" s="10">
        <f t="shared" ref="M13:M14" si="3">+J13+K13+L13</f>
        <v>0</v>
      </c>
      <c r="N13" s="7">
        <v>0</v>
      </c>
      <c r="O13" s="7">
        <v>0</v>
      </c>
      <c r="P13" s="7">
        <v>0</v>
      </c>
      <c r="Q13" s="10">
        <f t="shared" ref="Q13:Q14" si="4">+N13+O13+P13</f>
        <v>0</v>
      </c>
      <c r="R13" s="34">
        <f>+E13+I13+M13+Q13</f>
        <v>686</v>
      </c>
      <c r="S13" s="26"/>
    </row>
    <row r="14" spans="1:19" ht="26.25" customHeight="1" x14ac:dyDescent="0.25">
      <c r="A14" t="s">
        <v>3</v>
      </c>
      <c r="B14" s="7">
        <v>241</v>
      </c>
      <c r="C14" s="42">
        <v>3399</v>
      </c>
      <c r="D14" s="7">
        <v>14075</v>
      </c>
      <c r="E14" s="10">
        <f>+B14+C14+D14</f>
        <v>17715</v>
      </c>
      <c r="F14" s="7">
        <v>0</v>
      </c>
      <c r="G14" s="7">
        <v>0</v>
      </c>
      <c r="H14" s="7">
        <v>0</v>
      </c>
      <c r="I14" s="10">
        <f t="shared" si="2"/>
        <v>0</v>
      </c>
      <c r="J14" s="7">
        <v>0</v>
      </c>
      <c r="K14" s="7">
        <v>0</v>
      </c>
      <c r="L14" s="7">
        <v>0</v>
      </c>
      <c r="M14" s="10">
        <f t="shared" si="3"/>
        <v>0</v>
      </c>
      <c r="N14" s="7">
        <v>0</v>
      </c>
      <c r="O14" s="7">
        <v>0</v>
      </c>
      <c r="P14" s="7">
        <v>0</v>
      </c>
      <c r="Q14" s="10">
        <f t="shared" si="4"/>
        <v>0</v>
      </c>
      <c r="R14" s="34">
        <f>+E14+I14+M14+Q14</f>
        <v>17715</v>
      </c>
      <c r="S14" s="26"/>
    </row>
    <row r="15" spans="1:19" ht="26.25" customHeight="1" x14ac:dyDescent="0.25">
      <c r="A15" s="15" t="s">
        <v>6</v>
      </c>
      <c r="B15" s="23"/>
      <c r="C15" s="43"/>
      <c r="D15" s="3"/>
      <c r="E15" s="15"/>
      <c r="F15" s="3"/>
      <c r="G15" s="3"/>
      <c r="H15" s="3"/>
      <c r="I15" s="18"/>
      <c r="J15" s="3"/>
      <c r="K15" s="23"/>
      <c r="L15" s="23"/>
      <c r="M15" s="15"/>
      <c r="N15" s="3"/>
      <c r="O15" s="3"/>
      <c r="P15" s="3"/>
      <c r="Q15" s="15"/>
      <c r="R15" s="35"/>
      <c r="S15" s="26"/>
    </row>
    <row r="16" spans="1:19" ht="26.25" customHeight="1" x14ac:dyDescent="0.25">
      <c r="A16" t="s">
        <v>2</v>
      </c>
      <c r="B16" s="7">
        <v>122</v>
      </c>
      <c r="C16" s="42">
        <v>451</v>
      </c>
      <c r="D16" s="7">
        <v>929</v>
      </c>
      <c r="E16" s="10">
        <f>+B16+C16+D16</f>
        <v>1502</v>
      </c>
      <c r="F16" s="7">
        <v>0</v>
      </c>
      <c r="G16" s="7">
        <v>0</v>
      </c>
      <c r="H16" s="7">
        <v>0</v>
      </c>
      <c r="I16" s="10">
        <f t="shared" si="2"/>
        <v>0</v>
      </c>
      <c r="J16" s="7">
        <v>0</v>
      </c>
      <c r="K16" s="7">
        <v>0</v>
      </c>
      <c r="L16" s="7">
        <v>0</v>
      </c>
      <c r="M16" s="10">
        <f t="shared" ref="M16:M17" si="5">+J16+K16+L16</f>
        <v>0</v>
      </c>
      <c r="N16" s="7">
        <v>0</v>
      </c>
      <c r="O16" s="7">
        <v>0</v>
      </c>
      <c r="P16" s="7">
        <v>0</v>
      </c>
      <c r="Q16" s="10">
        <f t="shared" ref="Q16:Q17" si="6">+N16+O16+P16</f>
        <v>0</v>
      </c>
      <c r="R16" s="34">
        <f>+E16+I16+M16+Q16</f>
        <v>1502</v>
      </c>
      <c r="S16" s="26"/>
    </row>
    <row r="17" spans="1:19" ht="26.25" customHeight="1" x14ac:dyDescent="0.25">
      <c r="A17" t="s">
        <v>3</v>
      </c>
      <c r="B17" s="7">
        <v>2670</v>
      </c>
      <c r="C17" s="42">
        <v>10002</v>
      </c>
      <c r="D17" s="7">
        <v>18953</v>
      </c>
      <c r="E17" s="10">
        <f>+B17+C17+D17</f>
        <v>31625</v>
      </c>
      <c r="F17" s="7">
        <v>0</v>
      </c>
      <c r="G17" s="7">
        <v>0</v>
      </c>
      <c r="H17" s="7">
        <v>0</v>
      </c>
      <c r="I17" s="10">
        <f t="shared" si="2"/>
        <v>0</v>
      </c>
      <c r="J17" s="7">
        <v>0</v>
      </c>
      <c r="K17" s="7">
        <v>0</v>
      </c>
      <c r="L17" s="7">
        <v>0</v>
      </c>
      <c r="M17" s="10">
        <f t="shared" si="5"/>
        <v>0</v>
      </c>
      <c r="N17" s="7">
        <v>0</v>
      </c>
      <c r="O17" s="7">
        <v>0</v>
      </c>
      <c r="P17" s="7">
        <v>0</v>
      </c>
      <c r="Q17" s="10">
        <f t="shared" si="6"/>
        <v>0</v>
      </c>
      <c r="R17" s="34">
        <f>+E17+I17+M17+Q17</f>
        <v>31625</v>
      </c>
      <c r="S17" s="26"/>
    </row>
    <row r="18" spans="1:19" ht="26.25" customHeight="1" x14ac:dyDescent="0.25">
      <c r="A18" s="15" t="s">
        <v>7</v>
      </c>
      <c r="B18" s="23"/>
      <c r="C18" s="43"/>
      <c r="D18" s="3"/>
      <c r="E18" s="15"/>
      <c r="F18" s="3"/>
      <c r="G18" s="3"/>
      <c r="H18" s="3"/>
      <c r="I18" s="18"/>
      <c r="J18" s="3"/>
      <c r="K18" s="23"/>
      <c r="L18" s="23"/>
      <c r="M18" s="15"/>
      <c r="N18" s="3"/>
      <c r="O18" s="3"/>
      <c r="P18" s="3"/>
      <c r="Q18" s="15"/>
      <c r="R18" s="35"/>
      <c r="S18" s="26"/>
    </row>
    <row r="19" spans="1:19" ht="26.25" customHeight="1" x14ac:dyDescent="0.25">
      <c r="A19" t="s">
        <v>2</v>
      </c>
      <c r="B19" s="7">
        <v>263</v>
      </c>
      <c r="C19" s="42">
        <v>1504</v>
      </c>
      <c r="D19" s="7">
        <v>2477</v>
      </c>
      <c r="E19" s="10">
        <f>+B19+C19+D19</f>
        <v>4244</v>
      </c>
      <c r="F19" s="7">
        <v>0</v>
      </c>
      <c r="G19" s="7">
        <v>0</v>
      </c>
      <c r="H19" s="7">
        <v>0</v>
      </c>
      <c r="I19" s="10">
        <f t="shared" si="2"/>
        <v>0</v>
      </c>
      <c r="J19" s="7">
        <v>0</v>
      </c>
      <c r="K19" s="7">
        <v>0</v>
      </c>
      <c r="L19" s="7">
        <v>0</v>
      </c>
      <c r="M19" s="10">
        <f t="shared" ref="M19:M20" si="7">+J19+K19+L19</f>
        <v>0</v>
      </c>
      <c r="N19" s="7">
        <v>0</v>
      </c>
      <c r="O19" s="7">
        <v>0</v>
      </c>
      <c r="P19" s="7">
        <v>0</v>
      </c>
      <c r="Q19" s="10">
        <f t="shared" ref="Q19:Q20" si="8">+N19+O19+P19</f>
        <v>0</v>
      </c>
      <c r="R19" s="34">
        <f>+E19+I19+M19+Q19</f>
        <v>4244</v>
      </c>
      <c r="S19" s="26"/>
    </row>
    <row r="20" spans="1:19" ht="26.25" customHeight="1" x14ac:dyDescent="0.25">
      <c r="A20" t="s">
        <v>3</v>
      </c>
      <c r="B20" s="7">
        <v>3885</v>
      </c>
      <c r="C20" s="42">
        <v>25853</v>
      </c>
      <c r="D20" s="7">
        <v>44113</v>
      </c>
      <c r="E20" s="10">
        <f>+B20+C20+D20</f>
        <v>73851</v>
      </c>
      <c r="F20" s="7">
        <v>0</v>
      </c>
      <c r="G20" s="7">
        <v>0</v>
      </c>
      <c r="H20" s="7">
        <v>0</v>
      </c>
      <c r="I20" s="10">
        <f t="shared" si="2"/>
        <v>0</v>
      </c>
      <c r="J20" s="7">
        <v>0</v>
      </c>
      <c r="K20" s="7">
        <v>0</v>
      </c>
      <c r="L20" s="7">
        <v>0</v>
      </c>
      <c r="M20" s="10">
        <f t="shared" si="7"/>
        <v>0</v>
      </c>
      <c r="N20" s="7">
        <v>0</v>
      </c>
      <c r="O20" s="7">
        <v>0</v>
      </c>
      <c r="P20" s="7">
        <v>0</v>
      </c>
      <c r="Q20" s="10">
        <f t="shared" si="8"/>
        <v>0</v>
      </c>
      <c r="R20" s="34">
        <f>+E20+I20+M20+Q20</f>
        <v>73851</v>
      </c>
      <c r="S20" s="26"/>
    </row>
    <row r="21" spans="1:19" ht="26.25" customHeight="1" x14ac:dyDescent="0.25">
      <c r="A21" s="15" t="s">
        <v>8</v>
      </c>
      <c r="B21" s="23"/>
      <c r="C21" s="43"/>
      <c r="D21" s="3"/>
      <c r="E21" s="15"/>
      <c r="F21" s="3"/>
      <c r="G21" s="3"/>
      <c r="H21" s="3"/>
      <c r="I21" s="18"/>
      <c r="J21" s="3"/>
      <c r="K21" s="23"/>
      <c r="L21" s="23"/>
      <c r="M21" s="15"/>
      <c r="N21" s="3"/>
      <c r="O21" s="3"/>
      <c r="P21" s="3"/>
      <c r="Q21" s="15"/>
      <c r="R21" s="35"/>
      <c r="S21" s="26"/>
    </row>
    <row r="22" spans="1:19" ht="26.25" customHeight="1" x14ac:dyDescent="0.25">
      <c r="A22" t="s">
        <v>2</v>
      </c>
      <c r="B22" s="7">
        <v>1</v>
      </c>
      <c r="C22" s="41">
        <v>107</v>
      </c>
      <c r="D22" s="7">
        <v>233</v>
      </c>
      <c r="E22" s="10">
        <f>+B22+C22+D22</f>
        <v>341</v>
      </c>
      <c r="F22" s="7">
        <v>0</v>
      </c>
      <c r="G22" s="7">
        <v>0</v>
      </c>
      <c r="H22" s="7">
        <v>0</v>
      </c>
      <c r="I22" s="10">
        <f t="shared" si="2"/>
        <v>0</v>
      </c>
      <c r="J22" s="7">
        <v>0</v>
      </c>
      <c r="K22" s="7">
        <v>0</v>
      </c>
      <c r="L22" s="7">
        <v>0</v>
      </c>
      <c r="M22" s="10">
        <f t="shared" ref="M22:M23" si="9">+J22+K22+L22</f>
        <v>0</v>
      </c>
      <c r="N22" s="7">
        <v>0</v>
      </c>
      <c r="O22" s="7">
        <v>0</v>
      </c>
      <c r="P22" s="7">
        <v>0</v>
      </c>
      <c r="Q22" s="10">
        <f t="shared" ref="Q22:Q23" si="10">+N22+O22+P22</f>
        <v>0</v>
      </c>
      <c r="R22" s="34">
        <f>+E22+I22+M22+Q22</f>
        <v>341</v>
      </c>
      <c r="S22" s="26"/>
    </row>
    <row r="23" spans="1:19" ht="26.25" customHeight="1" x14ac:dyDescent="0.25">
      <c r="A23" s="19" t="s">
        <v>3</v>
      </c>
      <c r="B23" s="20">
        <v>15</v>
      </c>
      <c r="C23" s="46">
        <v>2121</v>
      </c>
      <c r="D23" s="20">
        <v>4769</v>
      </c>
      <c r="E23" s="21">
        <f>+B23+C23+D23</f>
        <v>6905</v>
      </c>
      <c r="F23" s="7">
        <v>0</v>
      </c>
      <c r="G23" s="7">
        <v>0</v>
      </c>
      <c r="H23" s="7">
        <v>0</v>
      </c>
      <c r="I23" s="21">
        <f t="shared" si="2"/>
        <v>0</v>
      </c>
      <c r="J23" s="20">
        <v>0</v>
      </c>
      <c r="K23" s="20">
        <v>0</v>
      </c>
      <c r="L23" s="20">
        <v>0</v>
      </c>
      <c r="M23" s="21">
        <f t="shared" si="9"/>
        <v>0</v>
      </c>
      <c r="N23" s="20">
        <v>0</v>
      </c>
      <c r="O23" s="20">
        <v>0</v>
      </c>
      <c r="P23" s="20">
        <v>0</v>
      </c>
      <c r="Q23" s="21">
        <f t="shared" si="10"/>
        <v>0</v>
      </c>
      <c r="R23" s="36">
        <f>+E23+I23+M23+Q23</f>
        <v>6905</v>
      </c>
      <c r="S23" s="26"/>
    </row>
    <row r="24" spans="1:19" ht="4.5" customHeight="1" x14ac:dyDescent="0.25">
      <c r="A24" s="4"/>
      <c r="B24" s="4"/>
      <c r="C24" s="4"/>
      <c r="D24" s="4"/>
      <c r="E24" s="2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37"/>
    </row>
  </sheetData>
  <mergeCells count="3">
    <mergeCell ref="A1:S1"/>
    <mergeCell ref="A2:S2"/>
    <mergeCell ref="A3:S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66"/>
  </sheetPr>
  <dimension ref="A1:E9"/>
  <sheetViews>
    <sheetView workbookViewId="0">
      <selection activeCell="K2" sqref="K2"/>
    </sheetView>
  </sheetViews>
  <sheetFormatPr baseColWidth="10" defaultRowHeight="15" x14ac:dyDescent="0.25"/>
  <cols>
    <col min="1" max="1" width="27.375" customWidth="1"/>
    <col min="2" max="2" width="14.875" customWidth="1"/>
    <col min="3" max="3" width="13.5" customWidth="1"/>
    <col min="5" max="5" width="11.625" customWidth="1"/>
  </cols>
  <sheetData>
    <row r="1" spans="1:5" x14ac:dyDescent="0.25">
      <c r="A1" s="79" t="s">
        <v>37</v>
      </c>
      <c r="B1" s="79"/>
      <c r="C1" s="79"/>
      <c r="D1" s="79"/>
      <c r="E1" s="79"/>
    </row>
    <row r="2" spans="1:5" x14ac:dyDescent="0.25">
      <c r="A2" s="79" t="s">
        <v>40</v>
      </c>
      <c r="B2" s="79"/>
      <c r="C2" s="79"/>
      <c r="D2" s="79"/>
      <c r="E2" s="79"/>
    </row>
    <row r="3" spans="1:5" ht="18" customHeight="1" x14ac:dyDescent="0.25">
      <c r="A3" s="1" t="s">
        <v>32</v>
      </c>
      <c r="B3" s="1" t="s">
        <v>10</v>
      </c>
      <c r="C3" s="1" t="s">
        <v>11</v>
      </c>
      <c r="D3" s="1" t="s">
        <v>33</v>
      </c>
      <c r="E3" s="1" t="s">
        <v>35</v>
      </c>
    </row>
    <row r="4" spans="1:5" ht="29.25" customHeight="1" x14ac:dyDescent="0.25">
      <c r="A4" t="s">
        <v>29</v>
      </c>
      <c r="B4" s="28">
        <v>73851</v>
      </c>
      <c r="C4" s="14">
        <v>0</v>
      </c>
      <c r="D4" s="24">
        <v>0</v>
      </c>
      <c r="E4" s="24">
        <v>0</v>
      </c>
    </row>
    <row r="5" spans="1:5" ht="29.25" customHeight="1" x14ac:dyDescent="0.25">
      <c r="A5" t="s">
        <v>30</v>
      </c>
      <c r="B5" s="28">
        <v>31625</v>
      </c>
      <c r="C5" s="14">
        <v>0</v>
      </c>
      <c r="D5" s="24">
        <v>0</v>
      </c>
      <c r="E5" s="24">
        <v>0</v>
      </c>
    </row>
    <row r="6" spans="1:5" ht="29.25" customHeight="1" x14ac:dyDescent="0.25">
      <c r="A6" t="s">
        <v>27</v>
      </c>
      <c r="B6" s="28">
        <v>25122</v>
      </c>
      <c r="C6" s="14">
        <v>0</v>
      </c>
      <c r="D6" s="24">
        <v>0</v>
      </c>
      <c r="E6" s="24"/>
    </row>
    <row r="7" spans="1:5" ht="29.25" customHeight="1" x14ac:dyDescent="0.25">
      <c r="A7" t="s">
        <v>28</v>
      </c>
      <c r="B7" s="28">
        <v>17715</v>
      </c>
      <c r="C7" s="14">
        <v>0</v>
      </c>
      <c r="D7" s="24">
        <v>0</v>
      </c>
      <c r="E7" s="24">
        <v>0</v>
      </c>
    </row>
    <row r="8" spans="1:5" ht="29.25" customHeight="1" x14ac:dyDescent="0.25">
      <c r="A8" t="s">
        <v>31</v>
      </c>
      <c r="B8" s="28">
        <v>6905</v>
      </c>
      <c r="C8" s="14">
        <v>0</v>
      </c>
      <c r="D8" s="24">
        <v>0</v>
      </c>
      <c r="E8" s="24">
        <v>0</v>
      </c>
    </row>
    <row r="9" spans="1:5" ht="17.25" customHeight="1" x14ac:dyDescent="0.3">
      <c r="A9" s="1" t="s">
        <v>0</v>
      </c>
      <c r="B9" s="45">
        <f>SUM(B4:B8)</f>
        <v>155218</v>
      </c>
      <c r="C9" s="45">
        <f t="shared" ref="C9:E9" si="0">SUM(C4:C8)</f>
        <v>0</v>
      </c>
      <c r="D9" s="45">
        <f t="shared" si="0"/>
        <v>0</v>
      </c>
      <c r="E9" s="45">
        <f t="shared" si="0"/>
        <v>0</v>
      </c>
    </row>
  </sheetData>
  <mergeCells count="2"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Trim. enero-mar 2024</vt:lpstr>
      <vt:lpstr>x mes</vt:lpstr>
      <vt:lpstr>Gráfico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Themis Yocasta Perez Moquete</cp:lastModifiedBy>
  <cp:lastPrinted>2020-04-13T15:02:40Z</cp:lastPrinted>
  <dcterms:created xsi:type="dcterms:W3CDTF">2018-08-13T12:19:14Z</dcterms:created>
  <dcterms:modified xsi:type="dcterms:W3CDTF">2024-04-11T18:25:08Z</dcterms:modified>
</cp:coreProperties>
</file>