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4\OCTUBRE-DICIEMBRE 2024\PLANIFICACIÓN Y ESTADISTICAS\"/>
    </mc:Choice>
  </mc:AlternateContent>
  <bookViews>
    <workbookView xWindow="0" yWindow="0" windowWidth="21570" windowHeight="7440"/>
  </bookViews>
  <sheets>
    <sheet name="Trim. enero-diciembre 2024  " sheetId="5" r:id="rId1"/>
    <sheet name="x mes" sheetId="1" r:id="rId2"/>
    <sheet name="Gráfico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5" l="1"/>
  <c r="F23" i="5"/>
  <c r="F21" i="5"/>
  <c r="F20" i="5"/>
  <c r="F18" i="5"/>
  <c r="F17" i="5"/>
  <c r="F15" i="5"/>
  <c r="F14" i="5"/>
  <c r="F12" i="5"/>
  <c r="F11" i="5"/>
  <c r="E9" i="5"/>
  <c r="D9" i="5"/>
  <c r="C9" i="5"/>
  <c r="B9" i="5"/>
  <c r="E8" i="5"/>
  <c r="D8" i="5"/>
  <c r="C8" i="5"/>
  <c r="B8" i="5"/>
  <c r="F8" i="5" l="1"/>
  <c r="F9" i="5"/>
  <c r="D8" i="1"/>
  <c r="D7" i="1"/>
  <c r="C8" i="1"/>
  <c r="F8" i="1"/>
  <c r="G8" i="1"/>
  <c r="H8" i="1"/>
  <c r="J8" i="1"/>
  <c r="K8" i="1"/>
  <c r="L8" i="1"/>
  <c r="N8" i="1"/>
  <c r="O8" i="1"/>
  <c r="P8" i="1"/>
  <c r="F7" i="1"/>
  <c r="G7" i="1"/>
  <c r="H7" i="1"/>
  <c r="J7" i="1"/>
  <c r="K7" i="1"/>
  <c r="L7" i="1"/>
  <c r="N7" i="1"/>
  <c r="O7" i="1"/>
  <c r="P7" i="1"/>
  <c r="C7" i="1"/>
  <c r="B8" i="1"/>
  <c r="B7" i="1"/>
  <c r="C9" i="4" l="1"/>
  <c r="D9" i="4"/>
  <c r="E9" i="4"/>
  <c r="Q23" i="1" l="1"/>
  <c r="Q22" i="1"/>
  <c r="Q20" i="1"/>
  <c r="Q19" i="1"/>
  <c r="Q17" i="1"/>
  <c r="Q16" i="1"/>
  <c r="Q14" i="1"/>
  <c r="Q13" i="1"/>
  <c r="Q11" i="1"/>
  <c r="Q10" i="1"/>
  <c r="Q7" i="1" l="1"/>
  <c r="Q8" i="1"/>
  <c r="M23" i="1"/>
  <c r="M22" i="1"/>
  <c r="M20" i="1"/>
  <c r="M19" i="1"/>
  <c r="M17" i="1"/>
  <c r="M16" i="1"/>
  <c r="M14" i="1"/>
  <c r="M13" i="1"/>
  <c r="M11" i="1"/>
  <c r="M10" i="1"/>
  <c r="M8" i="1" l="1"/>
  <c r="M7" i="1"/>
  <c r="B9" i="4" l="1"/>
  <c r="I14" i="1"/>
  <c r="I10" i="1"/>
  <c r="I11" i="1"/>
  <c r="I13" i="1"/>
  <c r="I16" i="1"/>
  <c r="I17" i="1"/>
  <c r="I19" i="1"/>
  <c r="I20" i="1"/>
  <c r="I22" i="1"/>
  <c r="I23" i="1"/>
  <c r="E22" i="1"/>
  <c r="E19" i="1"/>
  <c r="E23" i="1"/>
  <c r="E20" i="1"/>
  <c r="E17" i="1"/>
  <c r="E16" i="1"/>
  <c r="E14" i="1"/>
  <c r="E13" i="1"/>
  <c r="I8" i="1" l="1"/>
  <c r="I7" i="1"/>
  <c r="R16" i="1"/>
  <c r="R14" i="1"/>
  <c r="R23" i="1"/>
  <c r="R22" i="1"/>
  <c r="R20" i="1"/>
  <c r="R19" i="1"/>
  <c r="R17" i="1"/>
  <c r="R13" i="1"/>
  <c r="E10" i="1"/>
  <c r="E7" i="1" s="1"/>
  <c r="E11" i="1"/>
  <c r="E8" i="1" s="1"/>
  <c r="R11" i="1" l="1"/>
  <c r="R8" i="1" s="1"/>
  <c r="R10" i="1"/>
  <c r="R7" i="1" s="1"/>
</calcChain>
</file>

<file path=xl/sharedStrings.xml><?xml version="1.0" encoding="utf-8"?>
<sst xmlns="http://schemas.openxmlformats.org/spreadsheetml/2006/main" count="82" uniqueCount="46">
  <si>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</si>
  <si>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</si>
  <si>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</si>
  <si>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</si>
  <si>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</si>
  <si>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</si>
  <si>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</si>
  <si>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</si>
  <si>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</si>
  <si>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INFOTEP</t>
  </si>
  <si>
    <t>Enero - Marzo</t>
  </si>
  <si>
    <t>Abril - Junio</t>
  </si>
  <si>
    <t>Julio - Septiembre</t>
  </si>
  <si>
    <t>Octubre - Diciembre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</si>
  <si>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</si>
  <si>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</si>
  <si>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</si>
  <si>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</si>
  <si>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</si>
  <si>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</si>
  <si>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</si>
  <si>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</si>
  <si>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</si>
  <si>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</si>
  <si>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</si>
  <si>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</si>
  <si>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</si>
  <si>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Centros Propios</t>
  </si>
  <si>
    <t>Centros Operativos del Sistema</t>
  </si>
  <si>
    <t>Programas con Empresas</t>
  </si>
  <si>
    <t>Programas Comunitarios</t>
  </si>
  <si>
    <t>Acuerdos Instituciones</t>
  </si>
  <si>
    <t>Medios de Ejecución</t>
  </si>
  <si>
    <t>Julio - Sept</t>
  </si>
  <si>
    <t>Oct - Diciembre</t>
  </si>
  <si>
    <t>Oct - Dic</t>
  </si>
  <si>
    <t>MEDIOS DE FORMACIÓN TÉCNICO PROFESIONAL</t>
  </si>
  <si>
    <t>NÚMERO DE PARTICIPANTES SEGÚN MEDIOS DE FORMACIÓN</t>
  </si>
  <si>
    <t>POR TRIMESTRE DEL AÑO 2024</t>
  </si>
  <si>
    <t>EJECUCIÓN POR TRIMESTRE, 2024</t>
  </si>
  <si>
    <r>
      <t xml:space="preserve">FUENTE:  INFOTEP.  </t>
    </r>
    <r>
      <rPr>
        <sz val="8"/>
        <rFont val="Infotep3"/>
        <family val="2"/>
      </rPr>
      <t>Sección de   Estadísticas.</t>
    </r>
  </si>
  <si>
    <t xml:space="preserve">CURSOS Y PARTICIPANTES INSTRUIDOS SEGÚN MEDIOS DE FORMACIÓN  </t>
  </si>
  <si>
    <t>CURSOS Y PARTICIPANTES INSTRUIDOS POR MEDIOS DE LA FORMACIÓN, SEGÚN TRIMESTRE</t>
  </si>
  <si>
    <t>Enero - diciembre 2024</t>
  </si>
  <si>
    <t>Enc. División de Estadísticas</t>
  </si>
  <si>
    <t xml:space="preserve">NANCY SALCEDO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</si>
</sst>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INFOTEXT"/>
      <family val="2"/>
    </font>
    <font>
      <b/>
      <sz val="11"/>
      <color theme="1"/>
      <name val="INFOTEXT"/>
      <family val="1"/>
    </font>
    <font>
      <b/>
      <i/>
      <sz val="12"/>
      <color theme="1"/>
      <name val="INFOTEXT"/>
      <family val="1"/>
    </font>
    <font>
      <b/>
      <i/>
      <sz val="11"/>
      <color theme="1"/>
      <name val="INFOTEXT"/>
      <family val="1"/>
    </font>
    <font>
      <sz val="11"/>
      <color theme="1"/>
      <name val="INFOTEXT"/>
      <family val="1"/>
    </font>
    <font>
      <b/>
      <sz val="10"/>
      <color theme="1"/>
      <name val="INFOTEXT"/>
      <family val="1"/>
    </font>
    <font>
      <sz val="11"/>
      <name val="INFOTEXT"/>
      <family val="2"/>
    </font>
    <font>
      <b/>
      <sz val="11"/>
      <name val="INFOTEXT"/>
      <family val="1"/>
    </font>
    <font>
      <sz val="11"/>
      <name val="INFOTEXT"/>
      <family val="1"/>
    </font>
    <font>
      <b/>
      <sz val="12"/>
      <color theme="1"/>
      <name val="INFOTEXT"/>
      <family val="1"/>
    </font>
    <font>
      <b/>
      <i/>
      <sz val="10"/>
      <color theme="1"/>
      <name val="Infotep3"/>
      <family val="2"/>
    </font>
    <font>
      <sz val="10"/>
      <color theme="1"/>
      <name val="Infotep3"/>
      <family val="2"/>
    </font>
    <font>
      <sz val="11"/>
      <color theme="1"/>
      <name val="Infotep3"/>
      <family val="2"/>
    </font>
    <font>
      <sz val="11"/>
      <color rgb="FFFF0000"/>
      <name val="Infotep3"/>
      <family val="2"/>
    </font>
    <font>
      <b/>
      <sz val="10"/>
      <color theme="1"/>
      <name val="Infotep3"/>
      <family val="2"/>
    </font>
    <font>
      <b/>
      <sz val="11"/>
      <color theme="1"/>
      <name val="Infotep3"/>
      <family val="2"/>
    </font>
    <font>
      <b/>
      <sz val="8"/>
      <name val="Infotep3"/>
      <family val="2"/>
    </font>
    <font>
      <sz val="8"/>
      <name val="Infotep3"/>
      <family val="2"/>
    </font>
    <font>
      <b/>
      <sz val="7"/>
      <name val="Infotep3"/>
      <family val="2"/>
    </font>
    <font>
      <b/>
      <sz val="10"/>
      <color theme="0"/>
      <name val="Infotep3"/>
      <family val="2"/>
    </font>
    <font>
      <b/>
      <i/>
      <sz val="12"/>
      <color theme="1"/>
      <name val="Infotep3"/>
      <family val="2"/>
    </font>
    <font>
      <sz val="12"/>
      <color theme="1"/>
      <name val="INFOTEXT"/>
      <family val="1"/>
    </font>
    <font>
      <b/>
      <sz val="12"/>
      <color theme="1"/>
      <name val="Infotep3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CF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3" fontId="0" fillId="0" borderId="0" xfId="0" applyNumberFormat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3" fontId="1" fillId="3" borderId="0" xfId="0" applyNumberFormat="1" applyFont="1" applyFill="1"/>
    <xf numFmtId="0" fontId="1" fillId="5" borderId="0" xfId="0" applyFont="1" applyFill="1"/>
    <xf numFmtId="3" fontId="0" fillId="5" borderId="0" xfId="0" applyNumberFormat="1" applyFill="1"/>
    <xf numFmtId="0" fontId="0" fillId="5" borderId="0" xfId="0" applyFill="1"/>
    <xf numFmtId="0" fontId="0" fillId="0" borderId="0" xfId="0" applyFont="1" applyAlignment="1">
      <alignment horizontal="center"/>
    </xf>
    <xf numFmtId="0" fontId="1" fillId="2" borderId="0" xfId="0" applyFont="1" applyFill="1"/>
    <xf numFmtId="0" fontId="5" fillId="4" borderId="0" xfId="0" applyFont="1" applyFill="1" applyAlignment="1">
      <alignment horizontal="center" vertical="center" wrapText="1"/>
    </xf>
    <xf numFmtId="3" fontId="1" fillId="2" borderId="0" xfId="0" applyNumberFormat="1" applyFont="1" applyFill="1"/>
    <xf numFmtId="0" fontId="0" fillId="0" borderId="1" xfId="0" applyBorder="1"/>
    <xf numFmtId="3" fontId="0" fillId="0" borderId="1" xfId="0" applyNumberFormat="1" applyBorder="1"/>
    <xf numFmtId="3" fontId="1" fillId="3" borderId="1" xfId="0" applyNumberFormat="1" applyFont="1" applyFill="1" applyBorder="1"/>
    <xf numFmtId="0" fontId="1" fillId="3" borderId="0" xfId="0" applyFont="1" applyFill="1"/>
    <xf numFmtId="3" fontId="0" fillId="2" borderId="0" xfId="0" applyNumberFormat="1" applyFill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1" fontId="0" fillId="0" borderId="0" xfId="0" applyNumberFormat="1"/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6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8" fillId="2" borderId="0" xfId="0" applyFont="1" applyFill="1"/>
    <xf numFmtId="0" fontId="1" fillId="3" borderId="0" xfId="0" applyFont="1" applyFill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3" fontId="8" fillId="0" borderId="1" xfId="0" applyNumberFormat="1" applyFont="1" applyBorder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4" fillId="6" borderId="2" xfId="0" applyFont="1" applyFill="1" applyBorder="1"/>
    <xf numFmtId="3" fontId="15" fillId="6" borderId="3" xfId="0" applyNumberFormat="1" applyFont="1" applyFill="1" applyBorder="1" applyAlignment="1">
      <alignment horizontal="center" vertical="center"/>
    </xf>
    <xf numFmtId="3" fontId="15" fillId="6" borderId="4" xfId="0" applyNumberFormat="1" applyFont="1" applyFill="1" applyBorder="1" applyAlignment="1">
      <alignment horizontal="center" vertical="center"/>
    </xf>
    <xf numFmtId="0" fontId="11" fillId="2" borderId="2" xfId="0" applyFont="1" applyFill="1" applyBorder="1"/>
    <xf numFmtId="3" fontId="12" fillId="2" borderId="3" xfId="0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/>
    </xf>
    <xf numFmtId="0" fontId="11" fillId="2" borderId="5" xfId="0" applyFont="1" applyFill="1" applyBorder="1"/>
    <xf numFmtId="3" fontId="12" fillId="2" borderId="6" xfId="0" applyNumberFormat="1" applyFont="1" applyFill="1" applyBorder="1" applyAlignment="1">
      <alignment horizontal="center" vertical="center"/>
    </xf>
    <xf numFmtId="3" fontId="12" fillId="2" borderId="7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9" fillId="7" borderId="8" xfId="0" applyFont="1" applyFill="1" applyBorder="1" applyAlignment="1">
      <alignment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/>
    </xf>
    <xf numFmtId="0" fontId="14" fillId="3" borderId="2" xfId="0" applyFont="1" applyFill="1" applyBorder="1"/>
    <xf numFmtId="3" fontId="12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/>
    <xf numFmtId="0" fontId="12" fillId="3" borderId="4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vertical="center" wrapText="1"/>
    </xf>
    <xf numFmtId="0" fontId="9" fillId="0" borderId="0" xfId="0" applyFont="1"/>
    <xf numFmtId="0" fontId="21" fillId="0" borderId="0" xfId="0" applyFont="1"/>
    <xf numFmtId="0" fontId="1" fillId="8" borderId="0" xfId="0" applyFont="1" applyFill="1"/>
    <xf numFmtId="3" fontId="7" fillId="8" borderId="0" xfId="0" applyNumberFormat="1" applyFont="1" applyFill="1"/>
    <xf numFmtId="3" fontId="1" fillId="8" borderId="0" xfId="0" applyNumberFormat="1" applyFont="1" applyFill="1" applyAlignment="1"/>
    <xf numFmtId="3" fontId="21" fillId="0" borderId="0" xfId="0" applyNumberFormat="1" applyFont="1"/>
    <xf numFmtId="0" fontId="14" fillId="0" borderId="0" xfId="0" applyFont="1"/>
    <xf numFmtId="3" fontId="1" fillId="0" borderId="1" xfId="0" applyNumberFormat="1" applyFont="1" applyBorder="1" applyAlignment="1">
      <alignment horizontal="right"/>
    </xf>
    <xf numFmtId="0" fontId="20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  <color rgb="FFFFF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Instruidos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marzo 2024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011423896688238"/>
          <c:y val="0.31400078399910408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73851</c:v>
                </c:pt>
                <c:pt idx="1">
                  <c:v>31625</c:v>
                </c:pt>
                <c:pt idx="2">
                  <c:v>25122</c:v>
                </c:pt>
                <c:pt idx="3">
                  <c:v>17715</c:v>
                </c:pt>
                <c:pt idx="4">
                  <c:v>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89-4DAB-964D-D9EA681CA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Instruidos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Abril - junio 2024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73851</c:v>
                </c:pt>
                <c:pt idx="1">
                  <c:v>31625</c:v>
                </c:pt>
                <c:pt idx="2">
                  <c:v>25122</c:v>
                </c:pt>
                <c:pt idx="3">
                  <c:v>17715</c:v>
                </c:pt>
                <c:pt idx="4">
                  <c:v>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41-4FDE-A480-2C46EB015C17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149075</c:v>
                </c:pt>
                <c:pt idx="1">
                  <c:v>45595</c:v>
                </c:pt>
                <c:pt idx="2">
                  <c:v>37476</c:v>
                </c:pt>
                <c:pt idx="3">
                  <c:v>33670</c:v>
                </c:pt>
                <c:pt idx="4">
                  <c:v>7743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41-4FDE-A480-2C46EB015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32781876635039514"/>
          <c:h val="6.1194292337823253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Instruidos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septiembre 2024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73851</c:v>
                </c:pt>
                <c:pt idx="1">
                  <c:v>31625</c:v>
                </c:pt>
                <c:pt idx="2">
                  <c:v>25122</c:v>
                </c:pt>
                <c:pt idx="3">
                  <c:v>17715</c:v>
                </c:pt>
                <c:pt idx="4">
                  <c:v>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8C-491D-B228-504824286C91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149075</c:v>
                </c:pt>
                <c:pt idx="1">
                  <c:v>45595</c:v>
                </c:pt>
                <c:pt idx="2">
                  <c:v>37476</c:v>
                </c:pt>
                <c:pt idx="3">
                  <c:v>33670</c:v>
                </c:pt>
                <c:pt idx="4">
                  <c:v>7743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8C-491D-B228-504824286C91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167150</c:v>
                </c:pt>
                <c:pt idx="1">
                  <c:v>41617</c:v>
                </c:pt>
                <c:pt idx="2">
                  <c:v>46012</c:v>
                </c:pt>
                <c:pt idx="3">
                  <c:v>39181</c:v>
                </c:pt>
                <c:pt idx="4">
                  <c:v>7272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8C-491D-B228-504824286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46942595312286112"/>
          <c:h val="6.1194292337823253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100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Instruidos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diciembre 2024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73851</c:v>
                </c:pt>
                <c:pt idx="1">
                  <c:v>31625</c:v>
                </c:pt>
                <c:pt idx="2">
                  <c:v>25122</c:v>
                </c:pt>
                <c:pt idx="3">
                  <c:v>17715</c:v>
                </c:pt>
                <c:pt idx="4">
                  <c:v>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1E-4952-902F-801898C900B2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149075</c:v>
                </c:pt>
                <c:pt idx="1">
                  <c:v>45595</c:v>
                </c:pt>
                <c:pt idx="2">
                  <c:v>37476</c:v>
                </c:pt>
                <c:pt idx="3">
                  <c:v>33670</c:v>
                </c:pt>
                <c:pt idx="4">
                  <c:v>7743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1E-4952-902F-801898C900B2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167150</c:v>
                </c:pt>
                <c:pt idx="1">
                  <c:v>41617</c:v>
                </c:pt>
                <c:pt idx="2">
                  <c:v>46012</c:v>
                </c:pt>
                <c:pt idx="3">
                  <c:v>39181</c:v>
                </c:pt>
                <c:pt idx="4">
                  <c:v>7272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1E-4952-902F-801898C900B2}"/>
            </c:ext>
          </c:extLst>
        </c:ser>
        <c:ser>
          <c:idx val="3"/>
          <c:order val="3"/>
          <c:tx>
            <c:strRef>
              <c:f>Gráfico!$E$3</c:f>
              <c:strCache>
                <c:ptCount val="1"/>
                <c:pt idx="0">
                  <c:v>Oct - Dic</c:v>
                </c:pt>
              </c:strCache>
            </c:strRef>
          </c:tx>
          <c:spPr>
            <a:solidFill>
              <a:srgbClr val="CCFF66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Gráfico!$E$4:$E$8</c:f>
              <c:numCache>
                <c:formatCode>General</c:formatCode>
                <c:ptCount val="5"/>
                <c:pt idx="0">
                  <c:v>145973</c:v>
                </c:pt>
                <c:pt idx="1">
                  <c:v>37864</c:v>
                </c:pt>
                <c:pt idx="2">
                  <c:v>30841</c:v>
                </c:pt>
                <c:pt idx="3">
                  <c:v>26768</c:v>
                </c:pt>
                <c:pt idx="4">
                  <c:v>8094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1E-4952-902F-801898C90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6">
                <a:lumMod val="5000"/>
                <a:lumOff val="95000"/>
              </a:schemeClr>
            </a:gs>
            <a:gs pos="74000">
              <a:schemeClr val="accent6">
                <a:lumMod val="45000"/>
                <a:lumOff val="55000"/>
              </a:schemeClr>
            </a:gs>
            <a:gs pos="83000">
              <a:schemeClr val="accent6">
                <a:lumMod val="45000"/>
                <a:lumOff val="55000"/>
              </a:schemeClr>
            </a:gs>
            <a:gs pos="100000">
              <a:schemeClr val="accent6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53316686878683839"/>
          <c:h val="6.1194292337823253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Instruidos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diciembre 2024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73851</c:v>
                </c:pt>
                <c:pt idx="1">
                  <c:v>31625</c:v>
                </c:pt>
                <c:pt idx="2">
                  <c:v>25122</c:v>
                </c:pt>
                <c:pt idx="3">
                  <c:v>17715</c:v>
                </c:pt>
                <c:pt idx="4">
                  <c:v>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7-487B-9A2B-145E624869C5}"/>
            </c:ext>
          </c:extLst>
        </c:ser>
        <c:ser>
          <c:idx val="1"/>
          <c:order val="1"/>
          <c:tx>
            <c:strRef>
              <c:f>Gráfico!$C$3</c:f>
              <c:strCache>
                <c:ptCount val="1"/>
                <c:pt idx="0">
                  <c:v>Abril - Junio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Gráfico!$C$4:$C$8</c:f>
              <c:numCache>
                <c:formatCode>General</c:formatCode>
                <c:ptCount val="5"/>
                <c:pt idx="0">
                  <c:v>149075</c:v>
                </c:pt>
                <c:pt idx="1">
                  <c:v>45595</c:v>
                </c:pt>
                <c:pt idx="2">
                  <c:v>37476</c:v>
                </c:pt>
                <c:pt idx="3">
                  <c:v>33670</c:v>
                </c:pt>
                <c:pt idx="4">
                  <c:v>7743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CE-4655-80FF-2CF3D6AAE3BE}"/>
            </c:ext>
          </c:extLst>
        </c:ser>
        <c:ser>
          <c:idx val="2"/>
          <c:order val="2"/>
          <c:tx>
            <c:strRef>
              <c:f>Gráfico!$D$3</c:f>
              <c:strCache>
                <c:ptCount val="1"/>
                <c:pt idx="0">
                  <c:v>Julio - Sept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Gráfico!$D$4:$D$8</c:f>
              <c:numCache>
                <c:formatCode>General</c:formatCode>
                <c:ptCount val="5"/>
                <c:pt idx="0">
                  <c:v>167150</c:v>
                </c:pt>
                <c:pt idx="1">
                  <c:v>41617</c:v>
                </c:pt>
                <c:pt idx="2">
                  <c:v>46012</c:v>
                </c:pt>
                <c:pt idx="3">
                  <c:v>39181</c:v>
                </c:pt>
                <c:pt idx="4">
                  <c:v>7272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7-48FA-876C-CC50B2B35207}"/>
            </c:ext>
          </c:extLst>
        </c:ser>
        <c:ser>
          <c:idx val="3"/>
          <c:order val="3"/>
          <c:tx>
            <c:strRef>
              <c:f>Gráfico!$E$3</c:f>
              <c:strCache>
                <c:ptCount val="1"/>
                <c:pt idx="0">
                  <c:v>Oct - Dic</c:v>
                </c:pt>
              </c:strCache>
            </c:strRef>
          </c:tx>
          <c:spPr>
            <a:solidFill>
              <a:srgbClr val="CCFF66"/>
            </a:solidFill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Gráfico!$E$4:$E$8</c:f>
              <c:numCache>
                <c:formatCode>General</c:formatCode>
                <c:ptCount val="5"/>
                <c:pt idx="0">
                  <c:v>145973</c:v>
                </c:pt>
                <c:pt idx="1">
                  <c:v>37864</c:v>
                </c:pt>
                <c:pt idx="2">
                  <c:v>30841</c:v>
                </c:pt>
                <c:pt idx="3">
                  <c:v>26768</c:v>
                </c:pt>
                <c:pt idx="4">
                  <c:v>8094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15-4C60-A537-EC3F203FF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53316686878683839"/>
          <c:h val="6.1194292337823253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100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822615</xdr:colOff>
      <xdr:row>2</xdr:row>
      <xdr:rowOff>207818</xdr:rowOff>
    </xdr:from>
    <xdr:to>
      <xdr:col>14</xdr:col>
      <xdr:colOff>77067</xdr:colOff>
      <xdr:row>14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1F5DD83-2E6B-49E3-8FAD-B6E7529BA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831273</xdr:colOff>
      <xdr:row>15</xdr:row>
      <xdr:rowOff>25977</xdr:rowOff>
    </xdr:from>
    <xdr:to>
      <xdr:col>14</xdr:col>
      <xdr:colOff>737755</xdr:colOff>
      <xdr:row>33</xdr:row>
      <xdr:rowOff>29440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F9C5C13-BB92-4C9A-AB43-10C0A0BC2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831272</xdr:colOff>
      <xdr:row>34</xdr:row>
      <xdr:rowOff>129886</xdr:rowOff>
    </xdr:from>
    <xdr:to>
      <xdr:col>15</xdr:col>
      <xdr:colOff>36368</xdr:colOff>
      <xdr:row>54</xdr:row>
      <xdr:rowOff>72736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3FD47CA-6FC1-4E64-AE2A-8D5CEAF41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277091</xdr:colOff>
      <xdr:row>36</xdr:row>
      <xdr:rowOff>77933</xdr:rowOff>
    </xdr:from>
    <xdr:to>
      <xdr:col>5</xdr:col>
      <xdr:colOff>571500</xdr:colOff>
      <xdr:row>55</xdr:row>
      <xdr:rowOff>51955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A629F95-4BBA-4D30-80C0-0205CC8F1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89857</xdr:colOff>
      <xdr:row>0</xdr:row>
      <xdr:rowOff>89858</xdr:rowOff>
    </xdr:from>
    <xdr:to>
      <xdr:col>0</xdr:col>
      <xdr:colOff>1347876</xdr:colOff>
      <xdr:row>3</xdr:row>
      <xdr:rowOff>15816</xdr:rowOff>
    </xdr:to>
    <xdr:pic>
      <xdr:nvPicPr>
        <xdr:cNvPr id="4" name="Picture 1" descr="http://intranet.infotep.gov.do/wp-content/uploads/2023/11/logo_infotep22-scaled.jpg">
          <a:extLst>
            <a:ext uri="{FF2B5EF4-FFF2-40B4-BE49-F238E27FC236}">
              <a16:creationId xmlns:a16="http://schemas.microsoft.com/office/drawing/2014/main" id="{D3DCD965-3193-456E-A65E-878DEDB82D3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91" t="9183" r="8324" b="18367"/>
        <a:stretch/>
      </xdr:blipFill>
      <xdr:spPr bwMode="auto">
        <a:xfrm>
          <a:off x="89857" y="89858"/>
          <a:ext cx="1258019" cy="501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380998</xdr:colOff>
      <xdr:row>2</xdr:row>
      <xdr:rowOff>114300</xdr:rowOff>
    </xdr:from>
    <xdr:to>
      <xdr:col>14</xdr:col>
      <xdr:colOff>190499</xdr:colOff>
      <xdr:row>16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2:G32"/>
  <sheetViews>
    <sheetView tabSelected="1" topLeftCell="A13" zoomScale="110" zoomScaleNormal="110" workbookViewId="0">
      <selection activeCell="D31" sqref="D31"/>
    </sheetView>
  </sheetViews>
  <sheetFormatPr baseColWidth="10" defaultRowHeight="15" x14ac:dyDescent="0.25"/>
  <cols>
    <col min="1" max="1" width="33" style="55" customWidth="1"/>
    <col min="2" max="2" width="11.875" style="56" customWidth="1"/>
    <col min="3" max="3" width="10.375" style="57" customWidth="1"/>
    <col min="4" max="5" width="11.125" style="57" customWidth="1"/>
    <col min="6" max="6" width="11.875" style="58" customWidth="1"/>
    <col min="7" max="7" width="5.625" customWidth="1"/>
  </cols>
  <sheetData>
    <row r="2" spans="1:7" ht="19.5" customHeight="1" x14ac:dyDescent="0.25">
      <c r="A2" s="75" t="s">
        <v>9</v>
      </c>
      <c r="B2" s="75"/>
      <c r="C2" s="75"/>
      <c r="D2" s="75"/>
      <c r="E2" s="75"/>
      <c r="F2" s="75"/>
    </row>
    <row r="3" spans="1:7" ht="19.5" customHeight="1" x14ac:dyDescent="0.25">
      <c r="A3" s="76" t="s">
        <v>41</v>
      </c>
      <c r="B3" s="76"/>
      <c r="C3" s="76"/>
      <c r="D3" s="76"/>
      <c r="E3" s="76"/>
      <c r="F3" s="76"/>
    </row>
    <row r="4" spans="1:7" ht="19.5" customHeight="1" x14ac:dyDescent="0.25">
      <c r="A4" s="76" t="s">
        <v>38</v>
      </c>
      <c r="B4" s="76"/>
      <c r="C4" s="76"/>
      <c r="D4" s="76"/>
      <c r="E4" s="76"/>
      <c r="F4" s="76"/>
    </row>
    <row r="5" spans="1:7" ht="8.25" customHeight="1" thickBot="1" x14ac:dyDescent="0.3">
      <c r="A5" s="41"/>
      <c r="B5" s="42"/>
      <c r="C5" s="43"/>
      <c r="D5" s="44"/>
      <c r="E5" s="43"/>
      <c r="F5" s="45"/>
    </row>
    <row r="6" spans="1:7" ht="41.25" customHeight="1" thickTop="1" x14ac:dyDescent="0.25">
      <c r="A6" s="59" t="s">
        <v>36</v>
      </c>
      <c r="B6" s="60" t="s">
        <v>10</v>
      </c>
      <c r="C6" s="60" t="s">
        <v>11</v>
      </c>
      <c r="D6" s="60" t="s">
        <v>12</v>
      </c>
      <c r="E6" s="60" t="s">
        <v>13</v>
      </c>
      <c r="F6" s="61" t="s">
        <v>0</v>
      </c>
    </row>
    <row r="7" spans="1:7" ht="18" customHeight="1" x14ac:dyDescent="0.25">
      <c r="A7" s="62" t="s">
        <v>1</v>
      </c>
      <c r="B7" s="63"/>
      <c r="C7" s="64"/>
      <c r="D7" s="64"/>
      <c r="E7" s="64"/>
      <c r="F7" s="65"/>
    </row>
    <row r="8" spans="1:7" ht="21.75" customHeight="1" x14ac:dyDescent="0.25">
      <c r="A8" s="46" t="s">
        <v>2</v>
      </c>
      <c r="B8" s="47">
        <f t="shared" ref="B8:E9" si="0">+B11+B14+B17+B20+B23</f>
        <v>7961</v>
      </c>
      <c r="C8" s="47">
        <f t="shared" si="0"/>
        <v>14017</v>
      </c>
      <c r="D8" s="47">
        <f t="shared" si="0"/>
        <v>15313</v>
      </c>
      <c r="E8" s="47">
        <f t="shared" si="0"/>
        <v>13136</v>
      </c>
      <c r="F8" s="48">
        <f>+F11+F14+F17+F20+F23</f>
        <v>50427</v>
      </c>
      <c r="G8" s="6"/>
    </row>
    <row r="9" spans="1:7" ht="18" customHeight="1" x14ac:dyDescent="0.25">
      <c r="A9" s="46" t="s">
        <v>3</v>
      </c>
      <c r="B9" s="47">
        <f t="shared" si="0"/>
        <v>155218</v>
      </c>
      <c r="C9" s="47">
        <f t="shared" si="0"/>
        <v>273559</v>
      </c>
      <c r="D9" s="47">
        <f t="shared" si="0"/>
        <v>301232</v>
      </c>
      <c r="E9" s="47">
        <f t="shared" si="0"/>
        <v>249510</v>
      </c>
      <c r="F9" s="48">
        <f>+F12+F15+F18+F21+F24</f>
        <v>979519</v>
      </c>
      <c r="G9" s="6"/>
    </row>
    <row r="10" spans="1:7" ht="18" customHeight="1" x14ac:dyDescent="0.25">
      <c r="A10" s="62" t="s">
        <v>4</v>
      </c>
      <c r="B10" s="63"/>
      <c r="C10" s="63"/>
      <c r="D10" s="63"/>
      <c r="E10" s="63"/>
      <c r="F10" s="65"/>
      <c r="G10" s="6"/>
    </row>
    <row r="11" spans="1:7" ht="18" customHeight="1" x14ac:dyDescent="0.25">
      <c r="A11" s="49" t="s">
        <v>2</v>
      </c>
      <c r="B11" s="50">
        <v>1188</v>
      </c>
      <c r="C11" s="50">
        <v>1739</v>
      </c>
      <c r="D11" s="50">
        <v>2074</v>
      </c>
      <c r="E11" s="50">
        <v>1495</v>
      </c>
      <c r="F11" s="51">
        <f>+B11+C11+D11+E11</f>
        <v>6496</v>
      </c>
    </row>
    <row r="12" spans="1:7" ht="18" customHeight="1" x14ac:dyDescent="0.25">
      <c r="A12" s="49" t="s">
        <v>3</v>
      </c>
      <c r="B12" s="50">
        <v>25122</v>
      </c>
      <c r="C12" s="50">
        <v>37476</v>
      </c>
      <c r="D12" s="50">
        <v>46012</v>
      </c>
      <c r="E12" s="50">
        <v>30811</v>
      </c>
      <c r="F12" s="51">
        <f>+B12+C12+D12+E12</f>
        <v>139421</v>
      </c>
    </row>
    <row r="13" spans="1:7" ht="30" customHeight="1" x14ac:dyDescent="0.25">
      <c r="A13" s="66" t="s">
        <v>5</v>
      </c>
      <c r="B13" s="63"/>
      <c r="C13" s="63"/>
      <c r="D13" s="63"/>
      <c r="E13" s="63"/>
      <c r="F13" s="65"/>
    </row>
    <row r="14" spans="1:7" ht="24" customHeight="1" x14ac:dyDescent="0.25">
      <c r="A14" s="49" t="s">
        <v>2</v>
      </c>
      <c r="B14" s="50">
        <v>686</v>
      </c>
      <c r="C14" s="50">
        <v>1326</v>
      </c>
      <c r="D14" s="50">
        <v>1628</v>
      </c>
      <c r="E14" s="50">
        <v>1208</v>
      </c>
      <c r="F14" s="51">
        <f t="shared" ref="F14:F15" si="1">+B14+C14+D14+E14</f>
        <v>4848</v>
      </c>
    </row>
    <row r="15" spans="1:7" ht="20.25" customHeight="1" x14ac:dyDescent="0.25">
      <c r="A15" s="49" t="s">
        <v>3</v>
      </c>
      <c r="B15" s="50">
        <v>17715</v>
      </c>
      <c r="C15" s="50">
        <v>33670</v>
      </c>
      <c r="D15" s="50">
        <v>39181</v>
      </c>
      <c r="E15" s="50">
        <v>26768</v>
      </c>
      <c r="F15" s="51">
        <f t="shared" si="1"/>
        <v>117334</v>
      </c>
    </row>
    <row r="16" spans="1:7" ht="18" customHeight="1" x14ac:dyDescent="0.25">
      <c r="A16" s="62" t="s">
        <v>6</v>
      </c>
      <c r="B16" s="63"/>
      <c r="C16" s="63"/>
      <c r="D16" s="63"/>
      <c r="E16" s="63"/>
      <c r="F16" s="65"/>
    </row>
    <row r="17" spans="1:6" ht="18" customHeight="1" x14ac:dyDescent="0.25">
      <c r="A17" s="49" t="s">
        <v>2</v>
      </c>
      <c r="B17" s="50">
        <v>1502</v>
      </c>
      <c r="C17" s="50">
        <v>2156</v>
      </c>
      <c r="D17" s="50">
        <v>1997</v>
      </c>
      <c r="E17" s="50">
        <v>1867</v>
      </c>
      <c r="F17" s="51">
        <f t="shared" ref="F17:F18" si="2">+B17+C17+D17+E17</f>
        <v>7522</v>
      </c>
    </row>
    <row r="18" spans="1:6" ht="18" customHeight="1" x14ac:dyDescent="0.25">
      <c r="A18" s="49" t="s">
        <v>3</v>
      </c>
      <c r="B18" s="50">
        <v>31625</v>
      </c>
      <c r="C18" s="50">
        <v>45595</v>
      </c>
      <c r="D18" s="50">
        <v>41617</v>
      </c>
      <c r="E18" s="50">
        <v>37864</v>
      </c>
      <c r="F18" s="51">
        <f t="shared" si="2"/>
        <v>156701</v>
      </c>
    </row>
    <row r="19" spans="1:6" ht="18" customHeight="1" x14ac:dyDescent="0.25">
      <c r="A19" s="62" t="s">
        <v>7</v>
      </c>
      <c r="B19" s="63"/>
      <c r="C19" s="63"/>
      <c r="D19" s="63"/>
      <c r="E19" s="63"/>
      <c r="F19" s="65"/>
    </row>
    <row r="20" spans="1:6" ht="18" customHeight="1" x14ac:dyDescent="0.25">
      <c r="A20" s="49" t="s">
        <v>2</v>
      </c>
      <c r="B20" s="50">
        <v>4244</v>
      </c>
      <c r="C20" s="50">
        <v>8424</v>
      </c>
      <c r="D20" s="50">
        <v>9250</v>
      </c>
      <c r="E20" s="50">
        <v>8147</v>
      </c>
      <c r="F20" s="51">
        <f t="shared" ref="F20:F21" si="3">+B20+C20+D20+E20</f>
        <v>30065</v>
      </c>
    </row>
    <row r="21" spans="1:6" ht="18" customHeight="1" x14ac:dyDescent="0.25">
      <c r="A21" s="49" t="s">
        <v>3</v>
      </c>
      <c r="B21" s="50">
        <v>73851</v>
      </c>
      <c r="C21" s="50">
        <v>149075</v>
      </c>
      <c r="D21" s="50">
        <v>167150</v>
      </c>
      <c r="E21" s="50">
        <v>145973</v>
      </c>
      <c r="F21" s="51">
        <f t="shared" si="3"/>
        <v>536049</v>
      </c>
    </row>
    <row r="22" spans="1:6" ht="18" customHeight="1" x14ac:dyDescent="0.25">
      <c r="A22" s="62" t="s">
        <v>8</v>
      </c>
      <c r="B22" s="63"/>
      <c r="C22" s="63"/>
      <c r="D22" s="63"/>
      <c r="E22" s="63"/>
      <c r="F22" s="65"/>
    </row>
    <row r="23" spans="1:6" ht="18" customHeight="1" x14ac:dyDescent="0.25">
      <c r="A23" s="49" t="s">
        <v>2</v>
      </c>
      <c r="B23" s="50">
        <v>341</v>
      </c>
      <c r="C23" s="50">
        <v>372</v>
      </c>
      <c r="D23" s="50">
        <v>364</v>
      </c>
      <c r="E23" s="50">
        <v>419</v>
      </c>
      <c r="F23" s="51">
        <f>+B23+C23+D23+E23</f>
        <v>1496</v>
      </c>
    </row>
    <row r="24" spans="1:6" ht="18" customHeight="1" thickBot="1" x14ac:dyDescent="0.3">
      <c r="A24" s="52" t="s">
        <v>3</v>
      </c>
      <c r="B24" s="53">
        <v>6905</v>
      </c>
      <c r="C24" s="53">
        <v>7743</v>
      </c>
      <c r="D24" s="53">
        <v>7272</v>
      </c>
      <c r="E24" s="53">
        <v>8094</v>
      </c>
      <c r="F24" s="54">
        <f>+B24+C24+D24+E24</f>
        <v>30014</v>
      </c>
    </row>
    <row r="25" spans="1:6" ht="15.75" thickTop="1" x14ac:dyDescent="0.25">
      <c r="A25" s="77" t="s">
        <v>40</v>
      </c>
      <c r="B25" s="77"/>
      <c r="C25" s="77"/>
      <c r="D25" s="77"/>
      <c r="E25" s="77"/>
      <c r="F25" s="77"/>
    </row>
    <row r="26" spans="1:6" x14ac:dyDescent="0.25">
      <c r="A26" s="78"/>
      <c r="B26" s="78"/>
      <c r="C26" s="78"/>
      <c r="D26" s="78"/>
      <c r="E26" s="78"/>
      <c r="F26" s="78"/>
    </row>
    <row r="29" spans="1:6" x14ac:dyDescent="0.25">
      <c r="C29"/>
    </row>
    <row r="31" spans="1:6" ht="16.5" thickBot="1" x14ac:dyDescent="0.3">
      <c r="A31" s="82" t="s">
        <v>45</v>
      </c>
    </row>
    <row r="32" spans="1:6" x14ac:dyDescent="0.25">
      <c r="A32" s="73" t="s">
        <v>44</v>
      </c>
    </row>
  </sheetData>
  <mergeCells count="5">
    <mergeCell ref="A2:F2"/>
    <mergeCell ref="A3:F3"/>
    <mergeCell ref="A4:F4"/>
    <mergeCell ref="A25:F25"/>
    <mergeCell ref="A26:F26"/>
  </mergeCells>
  <pageMargins left="0.51181102362204722" right="0.31496062992125984" top="0.74803149606299213" bottom="0.74803149606299213" header="0.31496062992125984" footer="0.31496062992125984"/>
  <pageSetup orientation="portrait" r:id="rId1"/>
  <rowBreaks count="1" manualBreakCount="1"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4"/>
  <sheetViews>
    <sheetView topLeftCell="A10" zoomScale="106" zoomScaleNormal="106" workbookViewId="0">
      <selection activeCell="S27" sqref="S27"/>
    </sheetView>
  </sheetViews>
  <sheetFormatPr baseColWidth="10" defaultRowHeight="15" x14ac:dyDescent="0.25"/>
  <cols>
    <col min="1" max="1" width="33.875" customWidth="1"/>
    <col min="2" max="3" width="9" customWidth="1"/>
    <col min="4" max="4" width="9.5" customWidth="1"/>
    <col min="5" max="5" width="10.75" style="1" customWidth="1"/>
    <col min="6" max="7" width="9.875" customWidth="1"/>
    <col min="8" max="8" width="10.25" customWidth="1"/>
    <col min="9" max="9" width="11" customWidth="1"/>
    <col min="10" max="10" width="9.375" customWidth="1"/>
    <col min="11" max="11" width="9.5" customWidth="1"/>
    <col min="12" max="12" width="12.375" customWidth="1"/>
    <col min="13" max="13" width="12.125" customWidth="1"/>
    <col min="14" max="14" width="10.125" customWidth="1"/>
    <col min="15" max="15" width="12.5" customWidth="1"/>
    <col min="16" max="17" width="12.25" customWidth="1"/>
    <col min="18" max="18" width="11" style="33"/>
  </cols>
  <sheetData>
    <row r="1" spans="1:19" ht="14.25" customHeight="1" x14ac:dyDescent="0.25">
      <c r="A1" s="79" t="s">
        <v>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16.5" customHeight="1" x14ac:dyDescent="0.25">
      <c r="A2" s="80" t="s">
        <v>42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spans="1:19" x14ac:dyDescent="0.25">
      <c r="A3" s="80" t="s">
        <v>43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ht="6" customHeight="1" x14ac:dyDescent="0.25">
      <c r="A4" s="4"/>
      <c r="B4" s="5"/>
      <c r="C4" s="5"/>
      <c r="D4" s="5"/>
      <c r="E4" s="23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27"/>
      <c r="S4" s="5"/>
    </row>
    <row r="5" spans="1:19" ht="32.25" customHeight="1" x14ac:dyDescent="0.25">
      <c r="A5" s="15" t="s">
        <v>36</v>
      </c>
      <c r="B5" s="7" t="s">
        <v>14</v>
      </c>
      <c r="C5" s="7" t="s">
        <v>15</v>
      </c>
      <c r="D5" s="7" t="s">
        <v>16</v>
      </c>
      <c r="E5" s="38" t="s">
        <v>10</v>
      </c>
      <c r="F5" s="7" t="s">
        <v>17</v>
      </c>
      <c r="G5" s="7" t="s">
        <v>18</v>
      </c>
      <c r="H5" s="7" t="s">
        <v>19</v>
      </c>
      <c r="I5" s="38" t="s">
        <v>20</v>
      </c>
      <c r="J5" s="8" t="s">
        <v>21</v>
      </c>
      <c r="K5" s="7" t="s">
        <v>22</v>
      </c>
      <c r="L5" s="7" t="s">
        <v>23</v>
      </c>
      <c r="M5" s="25" t="s">
        <v>12</v>
      </c>
      <c r="N5" s="7" t="s">
        <v>24</v>
      </c>
      <c r="O5" s="7" t="s">
        <v>25</v>
      </c>
      <c r="P5" s="7" t="s">
        <v>26</v>
      </c>
      <c r="Q5" s="25" t="s">
        <v>34</v>
      </c>
      <c r="R5" s="28" t="s">
        <v>1</v>
      </c>
    </row>
    <row r="6" spans="1:19" ht="24" customHeight="1" x14ac:dyDescent="0.25">
      <c r="A6" s="10" t="s">
        <v>1</v>
      </c>
      <c r="B6" s="11"/>
      <c r="C6" s="12"/>
      <c r="D6" s="12"/>
      <c r="E6" s="10"/>
      <c r="F6" s="12"/>
      <c r="G6" s="12"/>
      <c r="H6" s="12"/>
      <c r="I6" s="11"/>
      <c r="J6" s="12"/>
      <c r="K6" s="12"/>
      <c r="L6" s="12"/>
      <c r="M6" s="12"/>
      <c r="N6" s="12"/>
      <c r="O6" s="12"/>
      <c r="P6" s="12"/>
      <c r="Q6" s="12"/>
      <c r="R6" s="29"/>
    </row>
    <row r="7" spans="1:19" ht="26.25" customHeight="1" x14ac:dyDescent="0.25">
      <c r="A7" s="69" t="s">
        <v>2</v>
      </c>
      <c r="B7" s="70">
        <f>+B10+B13+B16+B19+B22</f>
        <v>591</v>
      </c>
      <c r="C7" s="70">
        <f>+C10+C13+C16+C19+C22</f>
        <v>2593</v>
      </c>
      <c r="D7" s="70">
        <f t="shared" ref="D7:Q7" si="0">+D10+D13+D16+D19+D22</f>
        <v>4777</v>
      </c>
      <c r="E7" s="9">
        <f t="shared" si="0"/>
        <v>7961</v>
      </c>
      <c r="F7" s="70">
        <f t="shared" si="0"/>
        <v>4431</v>
      </c>
      <c r="G7" s="70">
        <f t="shared" si="0"/>
        <v>4793</v>
      </c>
      <c r="H7" s="70">
        <f t="shared" si="0"/>
        <v>4793</v>
      </c>
      <c r="I7" s="9">
        <f t="shared" si="0"/>
        <v>14017</v>
      </c>
      <c r="J7" s="70">
        <f t="shared" si="0"/>
        <v>5500</v>
      </c>
      <c r="K7" s="70">
        <f t="shared" si="0"/>
        <v>6081</v>
      </c>
      <c r="L7" s="70">
        <f t="shared" si="0"/>
        <v>3732</v>
      </c>
      <c r="M7" s="9">
        <f t="shared" si="0"/>
        <v>15313</v>
      </c>
      <c r="N7" s="70">
        <f t="shared" si="0"/>
        <v>5215</v>
      </c>
      <c r="O7" s="70">
        <f t="shared" si="0"/>
        <v>5229</v>
      </c>
      <c r="P7" s="70">
        <f t="shared" si="0"/>
        <v>2692</v>
      </c>
      <c r="Q7" s="70">
        <f t="shared" si="0"/>
        <v>13136</v>
      </c>
      <c r="R7" s="71">
        <f>+R10+R13+R16+R19+R22</f>
        <v>50427</v>
      </c>
      <c r="S7" s="6"/>
    </row>
    <row r="8" spans="1:19" ht="26.25" customHeight="1" x14ac:dyDescent="0.25">
      <c r="A8" s="69" t="s">
        <v>3</v>
      </c>
      <c r="B8" s="70">
        <f>+B11+B14+B17+B20+B23</f>
        <v>10455</v>
      </c>
      <c r="C8" s="70">
        <f>+C11+C14+C17+C20+C23</f>
        <v>49865</v>
      </c>
      <c r="D8" s="70">
        <f t="shared" ref="D8:Q8" si="1">+D11+D14+D17+D20+D23</f>
        <v>94898</v>
      </c>
      <c r="E8" s="9">
        <f t="shared" si="1"/>
        <v>155218</v>
      </c>
      <c r="F8" s="70">
        <f t="shared" si="1"/>
        <v>87347</v>
      </c>
      <c r="G8" s="70">
        <f t="shared" si="1"/>
        <v>91478</v>
      </c>
      <c r="H8" s="70">
        <f t="shared" si="1"/>
        <v>94734</v>
      </c>
      <c r="I8" s="9">
        <f t="shared" si="1"/>
        <v>273559</v>
      </c>
      <c r="J8" s="70">
        <f t="shared" si="1"/>
        <v>106751</v>
      </c>
      <c r="K8" s="70">
        <f t="shared" si="1"/>
        <v>120312</v>
      </c>
      <c r="L8" s="70">
        <f t="shared" si="1"/>
        <v>74169</v>
      </c>
      <c r="M8" s="9">
        <f t="shared" si="1"/>
        <v>301232</v>
      </c>
      <c r="N8" s="70">
        <f t="shared" si="1"/>
        <v>102022</v>
      </c>
      <c r="O8" s="70">
        <f t="shared" si="1"/>
        <v>97663</v>
      </c>
      <c r="P8" s="70">
        <f t="shared" si="1"/>
        <v>49825</v>
      </c>
      <c r="Q8" s="70">
        <f t="shared" si="1"/>
        <v>249510</v>
      </c>
      <c r="R8" s="71">
        <f>+R11+R14+R17+R20+R23</f>
        <v>979519</v>
      </c>
      <c r="S8" s="6"/>
    </row>
    <row r="9" spans="1:19" ht="26.25" customHeight="1" x14ac:dyDescent="0.25">
      <c r="A9" s="14" t="s">
        <v>4</v>
      </c>
      <c r="B9" s="21"/>
      <c r="C9" s="37"/>
      <c r="D9" s="2"/>
      <c r="E9" s="14"/>
      <c r="F9" s="2"/>
      <c r="G9" s="2"/>
      <c r="H9" s="2"/>
      <c r="I9" s="16"/>
      <c r="J9" s="2"/>
      <c r="K9" s="21"/>
      <c r="L9" s="21"/>
      <c r="M9" s="14"/>
      <c r="N9" s="2"/>
      <c r="O9" s="2"/>
      <c r="P9" s="2"/>
      <c r="Q9" s="14"/>
      <c r="R9" s="31"/>
    </row>
    <row r="10" spans="1:19" ht="26.25" customHeight="1" x14ac:dyDescent="0.25">
      <c r="A10" t="s">
        <v>2</v>
      </c>
      <c r="B10" s="34">
        <v>193</v>
      </c>
      <c r="C10" s="36">
        <v>407</v>
      </c>
      <c r="D10" s="36">
        <v>588</v>
      </c>
      <c r="E10" s="9">
        <f>+B10+C10+D10</f>
        <v>1188</v>
      </c>
      <c r="F10" s="6">
        <v>535</v>
      </c>
      <c r="G10" s="6">
        <v>562</v>
      </c>
      <c r="H10" s="6">
        <v>642</v>
      </c>
      <c r="I10" s="9">
        <f>+F10+G10+H10</f>
        <v>1739</v>
      </c>
      <c r="J10">
        <v>746</v>
      </c>
      <c r="K10" s="6">
        <v>737</v>
      </c>
      <c r="L10" s="6">
        <v>591</v>
      </c>
      <c r="M10" s="9">
        <f>+J10+K10+L10</f>
        <v>2074</v>
      </c>
      <c r="N10">
        <v>688</v>
      </c>
      <c r="O10">
        <v>552</v>
      </c>
      <c r="P10">
        <v>255</v>
      </c>
      <c r="Q10" s="9">
        <f>+N10+O10+P10</f>
        <v>1495</v>
      </c>
      <c r="R10" s="30">
        <f>+E10+I10+M10+Q10</f>
        <v>6496</v>
      </c>
    </row>
    <row r="11" spans="1:19" ht="26.25" customHeight="1" x14ac:dyDescent="0.25">
      <c r="A11" t="s">
        <v>3</v>
      </c>
      <c r="B11" s="34">
        <v>3644</v>
      </c>
      <c r="C11" s="36">
        <v>8490</v>
      </c>
      <c r="D11" s="36">
        <v>12988</v>
      </c>
      <c r="E11" s="9">
        <f>+B11+C11+D11</f>
        <v>25122</v>
      </c>
      <c r="F11" s="6">
        <v>11597</v>
      </c>
      <c r="G11" s="6">
        <v>11565</v>
      </c>
      <c r="H11" s="6">
        <v>14314</v>
      </c>
      <c r="I11" s="9">
        <f>+F11+G11+H11</f>
        <v>37476</v>
      </c>
      <c r="J11">
        <v>15812</v>
      </c>
      <c r="K11" s="6">
        <v>16119</v>
      </c>
      <c r="L11" s="6">
        <v>14081</v>
      </c>
      <c r="M11" s="9">
        <f>+J11+K11+L11</f>
        <v>46012</v>
      </c>
      <c r="N11" s="6">
        <v>15398</v>
      </c>
      <c r="O11" s="6">
        <v>11061</v>
      </c>
      <c r="P11" s="6">
        <v>4352</v>
      </c>
      <c r="Q11" s="9">
        <f>+N11+O11+P11</f>
        <v>30811</v>
      </c>
      <c r="R11" s="30">
        <f>+E11+I11+M11+Q11</f>
        <v>139421</v>
      </c>
      <c r="S11" s="24"/>
    </row>
    <row r="12" spans="1:19" ht="26.25" customHeight="1" x14ac:dyDescent="0.25">
      <c r="A12" s="14" t="s">
        <v>5</v>
      </c>
      <c r="B12" s="21"/>
      <c r="C12" s="37"/>
      <c r="D12" s="2"/>
      <c r="E12" s="14"/>
      <c r="F12" s="2"/>
      <c r="G12" s="2"/>
      <c r="H12" s="2"/>
      <c r="I12" s="16"/>
      <c r="J12" s="2"/>
      <c r="K12" s="21"/>
      <c r="L12" s="21"/>
      <c r="M12" s="14"/>
      <c r="N12" s="2"/>
      <c r="O12" s="2"/>
      <c r="P12" s="2"/>
      <c r="Q12" s="14"/>
      <c r="R12" s="31"/>
      <c r="S12" s="24"/>
    </row>
    <row r="13" spans="1:19" ht="26.25" customHeight="1" x14ac:dyDescent="0.25">
      <c r="A13" t="s">
        <v>2</v>
      </c>
      <c r="B13" s="6">
        <v>12</v>
      </c>
      <c r="C13" s="36">
        <v>124</v>
      </c>
      <c r="D13" s="6">
        <v>550</v>
      </c>
      <c r="E13" s="9">
        <f>+B13+C13+D13</f>
        <v>686</v>
      </c>
      <c r="F13" s="6">
        <v>460</v>
      </c>
      <c r="G13" s="6">
        <v>400</v>
      </c>
      <c r="H13" s="6">
        <v>466</v>
      </c>
      <c r="I13" s="9">
        <f t="shared" ref="I13:I23" si="2">+F13+G13+H13</f>
        <v>1326</v>
      </c>
      <c r="J13" s="6">
        <v>543</v>
      </c>
      <c r="K13" s="6">
        <v>710</v>
      </c>
      <c r="L13" s="6">
        <v>375</v>
      </c>
      <c r="M13" s="9">
        <f t="shared" ref="M13:M14" si="3">+J13+K13+L13</f>
        <v>1628</v>
      </c>
      <c r="N13" s="6">
        <v>453</v>
      </c>
      <c r="O13" s="6">
        <v>455</v>
      </c>
      <c r="P13" s="6">
        <v>300</v>
      </c>
      <c r="Q13" s="9">
        <f t="shared" ref="Q13:Q14" si="4">+N13+O13+P13</f>
        <v>1208</v>
      </c>
      <c r="R13" s="30">
        <f>+E13+I13+M13+Q13</f>
        <v>4848</v>
      </c>
      <c r="S13" s="24"/>
    </row>
    <row r="14" spans="1:19" ht="26.25" customHeight="1" x14ac:dyDescent="0.25">
      <c r="A14" t="s">
        <v>3</v>
      </c>
      <c r="B14" s="6">
        <v>241</v>
      </c>
      <c r="C14" s="36">
        <v>3399</v>
      </c>
      <c r="D14" s="6">
        <v>14075</v>
      </c>
      <c r="E14" s="9">
        <f>+B14+C14+D14</f>
        <v>17715</v>
      </c>
      <c r="F14" s="6">
        <v>11725</v>
      </c>
      <c r="G14" s="6">
        <v>10214</v>
      </c>
      <c r="H14" s="6">
        <v>11731</v>
      </c>
      <c r="I14" s="9">
        <f t="shared" si="2"/>
        <v>33670</v>
      </c>
      <c r="J14" s="6">
        <v>13330</v>
      </c>
      <c r="K14" s="6">
        <v>17223</v>
      </c>
      <c r="L14" s="6">
        <v>8628</v>
      </c>
      <c r="M14" s="9">
        <f t="shared" si="3"/>
        <v>39181</v>
      </c>
      <c r="N14" s="6">
        <v>10208</v>
      </c>
      <c r="O14" s="6">
        <v>10128</v>
      </c>
      <c r="P14" s="6">
        <v>6432</v>
      </c>
      <c r="Q14" s="9">
        <f t="shared" si="4"/>
        <v>26768</v>
      </c>
      <c r="R14" s="30">
        <f>+E14+I14+M14+Q14</f>
        <v>117334</v>
      </c>
      <c r="S14" s="24"/>
    </row>
    <row r="15" spans="1:19" ht="26.25" customHeight="1" x14ac:dyDescent="0.25">
      <c r="A15" s="14" t="s">
        <v>6</v>
      </c>
      <c r="B15" s="21"/>
      <c r="C15" s="37"/>
      <c r="D15" s="2"/>
      <c r="E15" s="14"/>
      <c r="F15" s="2"/>
      <c r="G15" s="2"/>
      <c r="H15" s="2"/>
      <c r="I15" s="16"/>
      <c r="J15" s="2"/>
      <c r="K15" s="21"/>
      <c r="L15" s="21"/>
      <c r="M15" s="14"/>
      <c r="N15" s="2"/>
      <c r="O15" s="2"/>
      <c r="P15" s="2"/>
      <c r="Q15" s="14"/>
      <c r="R15" s="31"/>
      <c r="S15" s="24"/>
    </row>
    <row r="16" spans="1:19" ht="26.25" customHeight="1" x14ac:dyDescent="0.25">
      <c r="A16" t="s">
        <v>2</v>
      </c>
      <c r="B16" s="6">
        <v>122</v>
      </c>
      <c r="C16" s="36">
        <v>451</v>
      </c>
      <c r="D16" s="6">
        <v>929</v>
      </c>
      <c r="E16" s="9">
        <f>+B16+C16+D16</f>
        <v>1502</v>
      </c>
      <c r="F16" s="6">
        <v>751</v>
      </c>
      <c r="G16" s="6">
        <v>702</v>
      </c>
      <c r="H16" s="6">
        <v>703</v>
      </c>
      <c r="I16" s="9">
        <f t="shared" si="2"/>
        <v>2156</v>
      </c>
      <c r="J16" s="6">
        <v>827</v>
      </c>
      <c r="K16" s="6">
        <v>804</v>
      </c>
      <c r="L16" s="6">
        <v>366</v>
      </c>
      <c r="M16" s="9">
        <f t="shared" ref="M16:M17" si="5">+J16+K16+L16</f>
        <v>1997</v>
      </c>
      <c r="N16" s="6">
        <v>875</v>
      </c>
      <c r="O16" s="6">
        <v>584</v>
      </c>
      <c r="P16" s="6">
        <v>408</v>
      </c>
      <c r="Q16" s="9">
        <f t="shared" ref="Q16:Q17" si="6">+N16+O16+P16</f>
        <v>1867</v>
      </c>
      <c r="R16" s="30">
        <f>+E16+I16+M16+Q16</f>
        <v>7522</v>
      </c>
      <c r="S16" s="24"/>
    </row>
    <row r="17" spans="1:19" ht="26.25" customHeight="1" x14ac:dyDescent="0.25">
      <c r="A17" t="s">
        <v>3</v>
      </c>
      <c r="B17" s="6">
        <v>2670</v>
      </c>
      <c r="C17" s="36">
        <v>10002</v>
      </c>
      <c r="D17" s="6">
        <v>18953</v>
      </c>
      <c r="E17" s="9">
        <f>+B17+C17+D17</f>
        <v>31625</v>
      </c>
      <c r="F17" s="6">
        <v>15980</v>
      </c>
      <c r="G17" s="6">
        <v>14984</v>
      </c>
      <c r="H17" s="6">
        <v>14631</v>
      </c>
      <c r="I17" s="9">
        <f t="shared" si="2"/>
        <v>45595</v>
      </c>
      <c r="J17" s="6">
        <v>16931</v>
      </c>
      <c r="K17" s="6">
        <v>16913</v>
      </c>
      <c r="L17" s="6">
        <v>7773</v>
      </c>
      <c r="M17" s="9">
        <f t="shared" si="5"/>
        <v>41617</v>
      </c>
      <c r="N17" s="6">
        <v>18419</v>
      </c>
      <c r="O17" s="6">
        <v>11718</v>
      </c>
      <c r="P17" s="6">
        <v>7727</v>
      </c>
      <c r="Q17" s="9">
        <f t="shared" si="6"/>
        <v>37864</v>
      </c>
      <c r="R17" s="30">
        <f>+E17+I17+M17+Q17</f>
        <v>156701</v>
      </c>
      <c r="S17" s="24"/>
    </row>
    <row r="18" spans="1:19" ht="26.25" customHeight="1" x14ac:dyDescent="0.25">
      <c r="A18" s="14" t="s">
        <v>7</v>
      </c>
      <c r="B18" s="21"/>
      <c r="C18" s="37"/>
      <c r="D18" s="2"/>
      <c r="E18" s="14"/>
      <c r="F18" s="2"/>
      <c r="G18" s="2"/>
      <c r="H18" s="2"/>
      <c r="I18" s="16"/>
      <c r="J18" s="2"/>
      <c r="K18" s="21"/>
      <c r="L18" s="21"/>
      <c r="M18" s="14"/>
      <c r="N18" s="2"/>
      <c r="O18" s="2"/>
      <c r="P18" s="2"/>
      <c r="Q18" s="14"/>
      <c r="R18" s="31"/>
      <c r="S18" s="24"/>
    </row>
    <row r="19" spans="1:19" ht="26.25" customHeight="1" x14ac:dyDescent="0.25">
      <c r="A19" t="s">
        <v>2</v>
      </c>
      <c r="B19" s="6">
        <v>263</v>
      </c>
      <c r="C19" s="36">
        <v>1504</v>
      </c>
      <c r="D19" s="6">
        <v>2477</v>
      </c>
      <c r="E19" s="9">
        <f>+B19+C19+D19</f>
        <v>4244</v>
      </c>
      <c r="F19" s="6">
        <v>2577</v>
      </c>
      <c r="G19" s="6">
        <v>2991</v>
      </c>
      <c r="H19" s="6">
        <v>2856</v>
      </c>
      <c r="I19" s="9">
        <f t="shared" si="2"/>
        <v>8424</v>
      </c>
      <c r="J19" s="6">
        <v>3219</v>
      </c>
      <c r="K19" s="6">
        <v>3703</v>
      </c>
      <c r="L19" s="6">
        <v>2328</v>
      </c>
      <c r="M19" s="9">
        <f t="shared" ref="M19:M20" si="7">+J19+K19+L19</f>
        <v>9250</v>
      </c>
      <c r="N19" s="6">
        <v>3075</v>
      </c>
      <c r="O19" s="6">
        <v>3423</v>
      </c>
      <c r="P19" s="6">
        <v>1649</v>
      </c>
      <c r="Q19" s="9">
        <f t="shared" ref="Q19:Q20" si="8">+N19+O19+P19</f>
        <v>8147</v>
      </c>
      <c r="R19" s="30">
        <f>+E19+I19+M19+Q19</f>
        <v>30065</v>
      </c>
      <c r="S19" s="24"/>
    </row>
    <row r="20" spans="1:19" ht="26.25" customHeight="1" x14ac:dyDescent="0.25">
      <c r="A20" t="s">
        <v>3</v>
      </c>
      <c r="B20" s="6">
        <v>3885</v>
      </c>
      <c r="C20" s="36">
        <v>25853</v>
      </c>
      <c r="D20" s="6">
        <v>44113</v>
      </c>
      <c r="E20" s="9">
        <f>+B20+C20+D20</f>
        <v>73851</v>
      </c>
      <c r="F20" s="6">
        <v>45614</v>
      </c>
      <c r="G20" s="6">
        <v>51981</v>
      </c>
      <c r="H20" s="6">
        <v>51480</v>
      </c>
      <c r="I20" s="9">
        <f t="shared" si="2"/>
        <v>149075</v>
      </c>
      <c r="J20" s="6">
        <v>57418</v>
      </c>
      <c r="K20" s="6">
        <v>67519</v>
      </c>
      <c r="L20" s="6">
        <v>42213</v>
      </c>
      <c r="M20" s="9">
        <f t="shared" si="7"/>
        <v>167150</v>
      </c>
      <c r="N20" s="6">
        <v>55597</v>
      </c>
      <c r="O20" s="6">
        <v>60607</v>
      </c>
      <c r="P20" s="6">
        <v>29769</v>
      </c>
      <c r="Q20" s="9">
        <f t="shared" si="8"/>
        <v>145973</v>
      </c>
      <c r="R20" s="30">
        <f>+E20+I20+M20+Q20</f>
        <v>536049</v>
      </c>
      <c r="S20" s="24"/>
    </row>
    <row r="21" spans="1:19" ht="26.25" customHeight="1" x14ac:dyDescent="0.25">
      <c r="A21" s="14" t="s">
        <v>8</v>
      </c>
      <c r="B21" s="21"/>
      <c r="C21" s="37"/>
      <c r="D21" s="2"/>
      <c r="E21" s="14"/>
      <c r="F21" s="2"/>
      <c r="G21" s="2"/>
      <c r="H21" s="2"/>
      <c r="I21" s="16"/>
      <c r="J21" s="2"/>
      <c r="K21" s="21"/>
      <c r="L21" s="21"/>
      <c r="M21" s="14"/>
      <c r="N21" s="2"/>
      <c r="O21" s="2"/>
      <c r="P21" s="2"/>
      <c r="Q21" s="14"/>
      <c r="R21" s="31"/>
      <c r="S21" s="24"/>
    </row>
    <row r="22" spans="1:19" ht="26.25" customHeight="1" x14ac:dyDescent="0.25">
      <c r="A22" t="s">
        <v>2</v>
      </c>
      <c r="B22" s="6">
        <v>1</v>
      </c>
      <c r="C22" s="35">
        <v>107</v>
      </c>
      <c r="D22" s="6">
        <v>233</v>
      </c>
      <c r="E22" s="9">
        <f>+B22+C22+D22</f>
        <v>341</v>
      </c>
      <c r="F22" s="6">
        <v>108</v>
      </c>
      <c r="G22" s="6">
        <v>138</v>
      </c>
      <c r="H22" s="6">
        <v>126</v>
      </c>
      <c r="I22" s="9">
        <f t="shared" si="2"/>
        <v>372</v>
      </c>
      <c r="J22" s="6">
        <v>165</v>
      </c>
      <c r="K22" s="6">
        <v>127</v>
      </c>
      <c r="L22" s="6">
        <v>72</v>
      </c>
      <c r="M22" s="9">
        <f t="shared" ref="M22:M23" si="9">+J22+K22+L22</f>
        <v>364</v>
      </c>
      <c r="N22" s="6">
        <v>124</v>
      </c>
      <c r="O22" s="6">
        <v>215</v>
      </c>
      <c r="P22" s="6">
        <v>80</v>
      </c>
      <c r="Q22" s="9">
        <f t="shared" ref="Q22:Q23" si="10">+N22+O22+P22</f>
        <v>419</v>
      </c>
      <c r="R22" s="30">
        <f>+E22+I22+M22+Q22</f>
        <v>1496</v>
      </c>
      <c r="S22" s="24"/>
    </row>
    <row r="23" spans="1:19" ht="26.25" customHeight="1" x14ac:dyDescent="0.25">
      <c r="A23" s="17" t="s">
        <v>3</v>
      </c>
      <c r="B23" s="18">
        <v>15</v>
      </c>
      <c r="C23" s="40">
        <v>2121</v>
      </c>
      <c r="D23" s="18">
        <v>4769</v>
      </c>
      <c r="E23" s="19">
        <f>+B23+C23+D23</f>
        <v>6905</v>
      </c>
      <c r="F23" s="18">
        <v>2431</v>
      </c>
      <c r="G23" s="18">
        <v>2734</v>
      </c>
      <c r="H23" s="18">
        <v>2578</v>
      </c>
      <c r="I23" s="19">
        <f t="shared" si="2"/>
        <v>7743</v>
      </c>
      <c r="J23" s="18">
        <v>3260</v>
      </c>
      <c r="K23" s="18">
        <v>2538</v>
      </c>
      <c r="L23" s="18">
        <v>1474</v>
      </c>
      <c r="M23" s="19">
        <f t="shared" si="9"/>
        <v>7272</v>
      </c>
      <c r="N23" s="18">
        <v>2400</v>
      </c>
      <c r="O23" s="18">
        <v>4149</v>
      </c>
      <c r="P23" s="18">
        <v>1545</v>
      </c>
      <c r="Q23" s="19">
        <f t="shared" si="10"/>
        <v>8094</v>
      </c>
      <c r="R23" s="74">
        <f>+E23+I23+M23+Q23</f>
        <v>30014</v>
      </c>
      <c r="S23" s="24"/>
    </row>
    <row r="24" spans="1:19" ht="4.5" customHeight="1" x14ac:dyDescent="0.25">
      <c r="A24" s="3"/>
      <c r="B24" s="3"/>
      <c r="C24" s="3"/>
      <c r="D24" s="3"/>
      <c r="E24" s="2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2"/>
    </row>
  </sheetData>
  <mergeCells count="3">
    <mergeCell ref="A1:S1"/>
    <mergeCell ref="A2:S2"/>
    <mergeCell ref="A3:S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66"/>
  </sheetPr>
  <dimension ref="A1:F11"/>
  <sheetViews>
    <sheetView workbookViewId="0">
      <selection activeCell="C11" sqref="C11"/>
    </sheetView>
  </sheetViews>
  <sheetFormatPr baseColWidth="10" defaultRowHeight="15" x14ac:dyDescent="0.25"/>
  <cols>
    <col min="1" max="1" width="27.375" customWidth="1"/>
    <col min="2" max="2" width="14.875" customWidth="1"/>
    <col min="3" max="3" width="13.5" customWidth="1"/>
    <col min="5" max="5" width="11.625" customWidth="1"/>
  </cols>
  <sheetData>
    <row r="1" spans="1:6" x14ac:dyDescent="0.25">
      <c r="A1" s="81" t="s">
        <v>37</v>
      </c>
      <c r="B1" s="81"/>
      <c r="C1" s="81"/>
      <c r="D1" s="81"/>
      <c r="E1" s="81"/>
    </row>
    <row r="2" spans="1:6" x14ac:dyDescent="0.25">
      <c r="A2" s="81" t="s">
        <v>39</v>
      </c>
      <c r="B2" s="81"/>
      <c r="C2" s="81"/>
      <c r="D2" s="81"/>
      <c r="E2" s="81"/>
    </row>
    <row r="3" spans="1:6" ht="18" customHeight="1" x14ac:dyDescent="0.25">
      <c r="A3" s="1" t="s">
        <v>32</v>
      </c>
      <c r="B3" s="1" t="s">
        <v>10</v>
      </c>
      <c r="C3" s="1" t="s">
        <v>11</v>
      </c>
      <c r="D3" s="1" t="s">
        <v>33</v>
      </c>
      <c r="E3" s="1" t="s">
        <v>35</v>
      </c>
    </row>
    <row r="4" spans="1:6" ht="29.25" customHeight="1" x14ac:dyDescent="0.25">
      <c r="A4" t="s">
        <v>29</v>
      </c>
      <c r="B4" s="26">
        <v>73851</v>
      </c>
      <c r="C4" s="13">
        <v>149075</v>
      </c>
      <c r="D4" s="22">
        <v>167150</v>
      </c>
      <c r="E4" s="22">
        <v>145973</v>
      </c>
    </row>
    <row r="5" spans="1:6" ht="29.25" customHeight="1" x14ac:dyDescent="0.25">
      <c r="A5" t="s">
        <v>30</v>
      </c>
      <c r="B5" s="26">
        <v>31625</v>
      </c>
      <c r="C5" s="13">
        <v>45595</v>
      </c>
      <c r="D5" s="22">
        <v>41617</v>
      </c>
      <c r="E5" s="22">
        <v>37864</v>
      </c>
    </row>
    <row r="6" spans="1:6" ht="29.25" customHeight="1" x14ac:dyDescent="0.25">
      <c r="A6" t="s">
        <v>27</v>
      </c>
      <c r="B6" s="26">
        <v>25122</v>
      </c>
      <c r="C6" s="13">
        <v>37476</v>
      </c>
      <c r="D6" s="22">
        <v>46012</v>
      </c>
      <c r="E6" s="22">
        <v>30841</v>
      </c>
    </row>
    <row r="7" spans="1:6" ht="29.25" customHeight="1" x14ac:dyDescent="0.25">
      <c r="A7" t="s">
        <v>28</v>
      </c>
      <c r="B7" s="26">
        <v>17715</v>
      </c>
      <c r="C7" s="13">
        <v>33670</v>
      </c>
      <c r="D7" s="22">
        <v>39181</v>
      </c>
      <c r="E7" s="22">
        <v>26768</v>
      </c>
    </row>
    <row r="8" spans="1:6" ht="29.25" customHeight="1" x14ac:dyDescent="0.25">
      <c r="A8" t="s">
        <v>31</v>
      </c>
      <c r="B8" s="26">
        <v>6905</v>
      </c>
      <c r="C8" s="13">
        <v>7743</v>
      </c>
      <c r="D8" s="22">
        <v>7272</v>
      </c>
      <c r="E8" s="22">
        <v>8094</v>
      </c>
    </row>
    <row r="9" spans="1:6" s="68" customFormat="1" ht="24.75" customHeight="1" x14ac:dyDescent="0.3">
      <c r="A9" s="67" t="s">
        <v>0</v>
      </c>
      <c r="B9" s="39">
        <f>SUM(B4:B8)</f>
        <v>155218</v>
      </c>
      <c r="C9" s="39">
        <f t="shared" ref="C9:E9" si="0">SUM(C4:C8)</f>
        <v>273559</v>
      </c>
      <c r="D9" s="39">
        <f t="shared" si="0"/>
        <v>301232</v>
      </c>
      <c r="E9" s="39">
        <f t="shared" si="0"/>
        <v>249540</v>
      </c>
      <c r="F9" s="72"/>
    </row>
    <row r="11" spans="1:6" x14ac:dyDescent="0.25">
      <c r="C11" s="6"/>
    </row>
  </sheetData>
  <mergeCells count="2">
    <mergeCell ref="A2:E2"/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Trim. enero-diciembre 2024  </vt:lpstr>
      <vt:lpstr>x mes</vt:lpstr>
      <vt:lpstr>Gráfico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Themis Yocasta Perez Moquete</cp:lastModifiedBy>
  <cp:lastPrinted>2024-07-10T20:18:36Z</cp:lastPrinted>
  <dcterms:created xsi:type="dcterms:W3CDTF">2018-08-13T12:19:14Z</dcterms:created>
  <dcterms:modified xsi:type="dcterms:W3CDTF">2025-02-12T15:35:17Z</dcterms:modified>
</cp:coreProperties>
</file>