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ESTADISTICAS\"/>
    </mc:Choice>
  </mc:AlternateContent>
  <xr:revisionPtr revIDLastSave="0" documentId="8_{186BC1DE-0BF5-4918-AC09-B911455BAF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m. enero- marzo 2026" sheetId="5" r:id="rId1"/>
    <sheet name="x mes" sheetId="1" r:id="rId2"/>
    <sheet name="Gráfico" sheetId="4" r:id="rId3"/>
  </sheets>
  <definedNames>
    <definedName name="_xlnm._FilterDatabase" localSheetId="2" hidden="1">Gráfico!$A$3:$B$8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B9" i="4"/>
  <c r="F7" i="1" l="1"/>
  <c r="G7" i="1"/>
  <c r="H7" i="1"/>
  <c r="F8" i="1"/>
  <c r="G8" i="1"/>
  <c r="H8" i="1"/>
  <c r="F24" i="5" l="1"/>
  <c r="F23" i="5"/>
  <c r="F21" i="5"/>
  <c r="F20" i="5"/>
  <c r="F18" i="5"/>
  <c r="F17" i="5"/>
  <c r="F15" i="5"/>
  <c r="F14" i="5"/>
  <c r="F12" i="5"/>
  <c r="F11" i="5"/>
  <c r="E9" i="5"/>
  <c r="D9" i="5"/>
  <c r="C9" i="5"/>
  <c r="B9" i="5"/>
  <c r="E8" i="5"/>
  <c r="D8" i="5"/>
  <c r="C8" i="5"/>
  <c r="B8" i="5"/>
  <c r="F8" i="5" l="1"/>
  <c r="F9" i="5"/>
  <c r="D8" i="1"/>
  <c r="D7" i="1"/>
  <c r="C8" i="1"/>
  <c r="J8" i="1"/>
  <c r="K8" i="1"/>
  <c r="L8" i="1"/>
  <c r="N8" i="1"/>
  <c r="O8" i="1"/>
  <c r="P8" i="1"/>
  <c r="J7" i="1"/>
  <c r="K7" i="1"/>
  <c r="L7" i="1"/>
  <c r="N7" i="1"/>
  <c r="O7" i="1"/>
  <c r="P7" i="1"/>
  <c r="C7" i="1"/>
  <c r="B8" i="1"/>
  <c r="B7" i="1"/>
  <c r="D9" i="4" l="1"/>
  <c r="E9" i="4"/>
  <c r="Q23" i="1" l="1"/>
  <c r="Q22" i="1"/>
  <c r="Q20" i="1"/>
  <c r="Q19" i="1"/>
  <c r="Q17" i="1"/>
  <c r="Q16" i="1"/>
  <c r="Q14" i="1"/>
  <c r="Q13" i="1"/>
  <c r="Q11" i="1"/>
  <c r="Q10" i="1"/>
  <c r="Q7" i="1" l="1"/>
  <c r="Q8" i="1"/>
  <c r="M23" i="1"/>
  <c r="M22" i="1"/>
  <c r="M20" i="1"/>
  <c r="M19" i="1"/>
  <c r="M17" i="1"/>
  <c r="M16" i="1"/>
  <c r="M14" i="1"/>
  <c r="M13" i="1"/>
  <c r="M11" i="1"/>
  <c r="M10" i="1"/>
  <c r="M8" i="1" l="1"/>
  <c r="M7" i="1"/>
  <c r="I14" i="1" l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<sst xmlns="http://schemas.openxmlformats.org/spreadsheetml/2006/main" count="84" uniqueCount="49">
  <si>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</si>
  <si>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</si>
  <si>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</si>
  <si>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</si>
  <si>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</si>
  <si>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</si>
  <si>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</si>
  <si>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</si>
  <si>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</si>
  <si>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</si>
  <si>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</si>
  <si>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</si>
  <si>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</si>
  <si>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</si>
  <si>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</si>
  <si>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</si>
  <si>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</si>
  <si>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</si>
  <si>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</si>
  <si>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</si>
  <si>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</si>
  <si>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</si>
  <si>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</si>
  <si>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</si>
  <si>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</si>
  <si>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</si>
  <si>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</si>
  <si>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</si>
  <si>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</si>
  <si>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</si>
  <si>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</si>
  <si>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</si>
  <si>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</si>
  <si>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</si>
  <si>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</si>
  <si>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</si>
  <si>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</si>
  <si>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</si>
  <si>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t xml:space="preserve">CURSOS Y PARTICIPANTES INSTRUIDOS SEGÚN MEDIOS DE FORMACIÓN  </t>
  </si>
  <si>
    <t>CURSOS Y PARTICIPANTES INSTRUIDOS POR MEDIOS DE LA FORMACIÓN, SEGÚN TRIMESTRE</t>
  </si>
  <si>
    <t>Enc. División de Estadísticas</t>
  </si>
  <si>
    <t>EJECUCIÓN POR TRIMESTRE, 2025</t>
  </si>
  <si>
    <t>Enero - marzo</t>
  </si>
  <si>
    <t>Abril - junio</t>
  </si>
  <si>
    <t>Enero - marzo 2026</t>
  </si>
  <si>
    <t>POR TRIMESTRE DEL AÑO 2026</t>
  </si>
  <si>
    <r>
      <t xml:space="preserve">FUENTE:  INFOTEP.  </t>
    </r>
    <r>
      <rPr>
        <sz val="8"/>
        <rFont val="Infotep3"/>
        <family val="2"/>
      </rPr>
      <t>División de   Estadísticas.</t>
    </r>
  </si>
  <si>
    <r>
      <rPr>
        <b/>
        <sz val="9"/>
        <color theme="1"/>
        <rFont val="Infotep3"/>
        <family val="2"/>
      </rPr>
      <t>Nota:</t>
    </r>
    <r>
      <rPr>
        <sz val="9"/>
        <color theme="1"/>
        <rFont val="Infotep3"/>
        <family val="2"/>
      </rPr>
      <t xml:space="preserve"> </t>
    </r>
    <r>
      <rPr>
        <sz val="9"/>
        <rFont val="Infotep3"/>
        <family val="2"/>
      </rPr>
      <t>La ejecución de las acciones formativas a través de los Programas Comunitarios es considerada como estrategia de ejecución propia debido a que son administrados y gestionado por INFOTEP, aunque son instalaciones disponibles en las comunidades.</t>
    </r>
  </si>
  <si>
    <t>Nancy Salcedo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</si>
</sst>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sz val="12"/>
      <color theme="1"/>
      <name val="INFOTEXT"/>
      <family val="1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theme="1"/>
      <name val="Infotep3"/>
      <family val="2"/>
    </font>
    <font>
      <sz val="11"/>
      <color rgb="FFFF0000"/>
      <name val="Infotep3"/>
      <family val="2"/>
    </font>
    <font>
      <b/>
      <sz val="10"/>
      <color theme="1"/>
      <name val="Infotep3"/>
      <family val="2"/>
    </font>
    <font>
      <b/>
      <sz val="11"/>
      <color theme="1"/>
      <name val="Infotep3"/>
      <family val="2"/>
    </font>
    <font>
      <b/>
      <sz val="8"/>
      <name val="Infotep3"/>
      <family val="2"/>
    </font>
    <font>
      <sz val="8"/>
      <name val="Infotep3"/>
      <family val="2"/>
    </font>
    <font>
      <b/>
      <sz val="10"/>
      <color theme="0"/>
      <name val="Infotep3"/>
      <family val="2"/>
    </font>
    <font>
      <b/>
      <i/>
      <sz val="12"/>
      <color theme="1"/>
      <name val="Infotep3"/>
      <family val="2"/>
    </font>
    <font>
      <sz val="12"/>
      <color theme="1"/>
      <name val="INFOTEXT"/>
      <family val="1"/>
    </font>
    <font>
      <sz val="9"/>
      <name val="Infotep3"/>
      <family val="2"/>
    </font>
    <font>
      <sz val="9"/>
      <color theme="1"/>
      <name val="Infotep3"/>
      <family val="2"/>
    </font>
    <font>
      <b/>
      <sz val="9"/>
      <color theme="1"/>
      <name val="Infotep3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CF3"/>
        <bgColor indexed="64"/>
      </patternFill>
    </fill>
    <fill>
      <patternFill patternType="solid">
        <fgColor rgb="FFD7E7F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3" fontId="1" fillId="3" borderId="0" xfId="0" applyNumberFormat="1" applyFont="1" applyFill="1"/>
    <xf numFmtId="0" fontId="1" fillId="2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0" fillId="0" borderId="0" xfId="0" applyAlignment="1">
      <alignment horizontal="center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8" fillId="2" borderId="0" xfId="0" applyFont="1" applyFill="1"/>
    <xf numFmtId="0" fontId="1" fillId="3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1" xfId="0" applyNumberFormat="1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4" fillId="5" borderId="2" xfId="0" applyFont="1" applyFill="1" applyBorder="1"/>
    <xf numFmtId="3" fontId="15" fillId="5" borderId="3" xfId="0" applyNumberFormat="1" applyFont="1" applyFill="1" applyBorder="1" applyAlignment="1">
      <alignment horizontal="center" vertical="center"/>
    </xf>
    <xf numFmtId="3" fontId="15" fillId="5" borderId="4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3" fontId="12" fillId="2" borderId="3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/>
    </xf>
    <xf numFmtId="0" fontId="11" fillId="2" borderId="5" xfId="0" applyFont="1" applyFill="1" applyBorder="1"/>
    <xf numFmtId="3" fontId="12" fillId="2" borderId="6" xfId="0" applyNumberFormat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8" fillId="6" borderId="8" xfId="0" applyFont="1" applyFill="1" applyBorder="1" applyAlignment="1">
      <alignment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/>
    </xf>
    <xf numFmtId="0" fontId="14" fillId="3" borderId="2" xfId="0" applyFont="1" applyFill="1" applyBorder="1"/>
    <xf numFmtId="3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/>
    <xf numFmtId="0" fontId="12" fillId="3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vertical="center" wrapText="1"/>
    </xf>
    <xf numFmtId="0" fontId="9" fillId="0" borderId="0" xfId="0" applyFont="1"/>
    <xf numFmtId="0" fontId="20" fillId="0" borderId="0" xfId="0" applyFont="1"/>
    <xf numFmtId="0" fontId="1" fillId="7" borderId="0" xfId="0" applyFont="1" applyFill="1"/>
    <xf numFmtId="3" fontId="7" fillId="7" borderId="0" xfId="0" applyNumberFormat="1" applyFont="1" applyFill="1"/>
    <xf numFmtId="3" fontId="1" fillId="7" borderId="0" xfId="0" applyNumberFormat="1" applyFont="1" applyFill="1"/>
    <xf numFmtId="3" fontId="20" fillId="0" borderId="0" xfId="0" applyNumberFormat="1" applyFont="1"/>
    <xf numFmtId="3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3" fontId="1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0" fontId="1" fillId="8" borderId="0" xfId="0" applyFont="1" applyFill="1"/>
    <xf numFmtId="3" fontId="0" fillId="8" borderId="0" xfId="0" applyNumberFormat="1" applyFill="1"/>
    <xf numFmtId="0" fontId="0" fillId="8" borderId="0" xfId="0" applyFill="1"/>
    <xf numFmtId="0" fontId="0" fillId="8" borderId="0" xfId="0" applyFill="1" applyAlignment="1">
      <alignment vertical="center"/>
    </xf>
    <xf numFmtId="0" fontId="1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Alignment="1">
      <alignment horizontal="lef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4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E7F5"/>
      <color rgb="FFCCFF66"/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Participantes</a:t>
            </a:r>
            <a:r>
              <a:rPr lang="es-DO" sz="1050" b="1" baseline="0"/>
              <a:t> Instruidos Según Medios de Formación y Trimestre</a:t>
            </a:r>
          </a:p>
          <a:p>
            <a:pPr>
              <a:defRPr sz="1050" b="1"/>
            </a:pPr>
            <a:r>
              <a:rPr lang="es-DO" sz="1050" b="1" baseline="0"/>
              <a:t>Enero - marzo  2026</a:t>
            </a:r>
            <a:endParaRPr lang="es-DO" sz="1050" b="1"/>
          </a:p>
        </c:rich>
      </c:tx>
      <c:layout>
        <c:manualLayout>
          <c:xMode val="edge"/>
          <c:yMode val="edge"/>
          <c:x val="0.15832922969798288"/>
          <c:y val="3.1810569312130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Centros Propios</c:v>
                </c:pt>
                <c:pt idx="2">
                  <c:v>Programas Comunitarios</c:v>
                </c:pt>
                <c:pt idx="3">
                  <c:v>Acuerdos Instituciones</c:v>
                </c:pt>
                <c:pt idx="4">
                  <c:v>Centros Operativos del Sistema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99157</c:v>
                </c:pt>
                <c:pt idx="1">
                  <c:v>31745</c:v>
                </c:pt>
                <c:pt idx="2">
                  <c:v>28650</c:v>
                </c:pt>
                <c:pt idx="3">
                  <c:v>8614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6-4B6F-AD08-3DFFBB6D95F4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Centros Propios</c:v>
                </c:pt>
                <c:pt idx="2">
                  <c:v>Programas Comunitarios</c:v>
                </c:pt>
                <c:pt idx="3">
                  <c:v>Acuerdos Instituciones</c:v>
                </c:pt>
                <c:pt idx="4">
                  <c:v>Centros Operativos del Sistema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FB86-4B6F-AD08-3DFFBB6D9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409536"/>
        <c:axId val="888070448"/>
      </c:barChart>
      <c:catAx>
        <c:axId val="12934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88070448"/>
        <c:crosses val="autoZero"/>
        <c:auto val="1"/>
        <c:lblAlgn val="ctr"/>
        <c:lblOffset val="100"/>
        <c:noMultiLvlLbl val="0"/>
      </c:catAx>
      <c:valAx>
        <c:axId val="88807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29340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Participantes</a:t>
            </a:r>
            <a:r>
              <a:rPr lang="es-DO" sz="1050" b="1" baseline="0"/>
              <a:t> Instruidos según Medios de Formación y Trimestre</a:t>
            </a:r>
          </a:p>
          <a:p>
            <a:pPr>
              <a:defRPr sz="1050" b="1"/>
            </a:pPr>
            <a:r>
              <a:rPr lang="es-DO" sz="1050" b="1" baseline="0"/>
              <a:t>Enero - marzo  2026</a:t>
            </a:r>
            <a:endParaRPr lang="es-DO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Centros Propios</c:v>
                </c:pt>
                <c:pt idx="2">
                  <c:v>Programas Comunitarios</c:v>
                </c:pt>
                <c:pt idx="3">
                  <c:v>Acuerdos Instituciones</c:v>
                </c:pt>
                <c:pt idx="4">
                  <c:v>Centros Operativos del Sistema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99157</c:v>
                </c:pt>
                <c:pt idx="1">
                  <c:v>31745</c:v>
                </c:pt>
                <c:pt idx="2">
                  <c:v>28650</c:v>
                </c:pt>
                <c:pt idx="3">
                  <c:v>8614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C-4300-92E3-458978FBB5A8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Centros Propios</c:v>
                </c:pt>
                <c:pt idx="2">
                  <c:v>Programas Comunitarios</c:v>
                </c:pt>
                <c:pt idx="3">
                  <c:v>Acuerdos Instituciones</c:v>
                </c:pt>
                <c:pt idx="4">
                  <c:v>Centros Operativos del Sistema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6CB-4229-BB52-F134D71E6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409536"/>
        <c:axId val="888070448"/>
      </c:barChart>
      <c:catAx>
        <c:axId val="12934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88070448"/>
        <c:crosses val="autoZero"/>
        <c:auto val="1"/>
        <c:lblAlgn val="ctr"/>
        <c:lblOffset val="100"/>
        <c:noMultiLvlLbl val="0"/>
      </c:catAx>
      <c:valAx>
        <c:axId val="88807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29340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138548</xdr:colOff>
      <xdr:row>0</xdr:row>
      <xdr:rowOff>17318</xdr:rowOff>
    </xdr:from>
    <xdr:to>
      <xdr:col>2</xdr:col>
      <xdr:colOff>458933</xdr:colOff>
      <xdr:row>2</xdr:row>
      <xdr:rowOff>3040</xdr:rowOff>
    </xdr:to>
    <xdr:pic>
      <xdr:nvPicPr>
        <xdr:cNvPr id="6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769B763A-0CED-482F-AB34-58A2B5DDD9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2649684" y="17318"/>
          <a:ext cx="1099704" cy="496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77932</xdr:colOff>
      <xdr:row>5</xdr:row>
      <xdr:rowOff>277094</xdr:rowOff>
    </xdr:from>
    <xdr:to>
      <xdr:col>13</xdr:col>
      <xdr:colOff>597478</xdr:colOff>
      <xdr:row>17</xdr:row>
      <xdr:rowOff>145910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4E0DD75-E576-466D-9968-367491E8E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280357</xdr:colOff>
      <xdr:row>0</xdr:row>
      <xdr:rowOff>127001</xdr:rowOff>
    </xdr:from>
    <xdr:to>
      <xdr:col>0</xdr:col>
      <xdr:colOff>1708470</xdr:colOff>
      <xdr:row>3</xdr:row>
      <xdr:rowOff>121650</xdr:rowOff>
    </xdr:to>
    <xdr:pic>
      <xdr:nvPicPr>
        <xdr:cNvPr id="4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D3DCD965-3193-456E-A65E-878DEDB82D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280357" y="127001"/>
          <a:ext cx="1428113" cy="576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261937</xdr:colOff>
      <xdr:row>0</xdr:row>
      <xdr:rowOff>128586</xdr:rowOff>
    </xdr:from>
    <xdr:to>
      <xdr:col>14</xdr:col>
      <xdr:colOff>133350</xdr:colOff>
      <xdr:row>13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693C31-9443-4D67-ACDB-76BA1CDF2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4AC2-5C4F-44EC-8302-912C9DA45C66}">
  <sheetPr>
    <tabColor rgb="FFC00000"/>
  </sheetPr>
  <dimension ref="A1:G31"/>
  <sheetViews>
    <sheetView tabSelected="1" zoomScale="110" zoomScaleNormal="110" workbookViewId="0">
      <selection activeCell="F31" sqref="F31"/>
    </sheetView>
  </sheetViews>
  <sheetFormatPr baseColWidth="10" defaultRowHeight="15" x14ac:dyDescent="0.25"/>
  <cols>
    <col min="1" max="1" width="33" style="49" customWidth="1"/>
    <col min="2" max="2" width="10.25" style="50" customWidth="1"/>
    <col min="3" max="3" width="9.375" style="51" customWidth="1"/>
    <col min="4" max="4" width="10.375" style="51" customWidth="1"/>
    <col min="5" max="5" width="9.75" style="51" customWidth="1"/>
    <col min="6" max="6" width="10.125" style="52" customWidth="1"/>
    <col min="7" max="7" width="10.125" customWidth="1"/>
  </cols>
  <sheetData>
    <row r="1" spans="1:7" ht="20.25" customHeight="1" x14ac:dyDescent="0.25"/>
    <row r="2" spans="1:7" ht="19.5" customHeight="1" x14ac:dyDescent="0.25">
      <c r="A2" s="75"/>
      <c r="B2" s="75"/>
      <c r="C2" s="75"/>
      <c r="D2" s="75"/>
      <c r="E2" s="75"/>
      <c r="F2" s="75"/>
    </row>
    <row r="3" spans="1:7" ht="17.25" customHeight="1" x14ac:dyDescent="0.25">
      <c r="A3" s="76" t="s">
        <v>38</v>
      </c>
      <c r="B3" s="76"/>
      <c r="C3" s="76"/>
      <c r="D3" s="76"/>
      <c r="E3" s="76"/>
      <c r="F3" s="76"/>
    </row>
    <row r="4" spans="1:7" ht="15" customHeight="1" x14ac:dyDescent="0.25">
      <c r="A4" s="76" t="s">
        <v>45</v>
      </c>
      <c r="B4" s="76"/>
      <c r="C4" s="76"/>
      <c r="D4" s="76"/>
      <c r="E4" s="76"/>
      <c r="F4" s="76"/>
    </row>
    <row r="5" spans="1:7" ht="12.75" customHeight="1" thickBot="1" x14ac:dyDescent="0.3">
      <c r="A5" s="35"/>
      <c r="B5" s="36"/>
      <c r="C5" s="37"/>
      <c r="D5" s="38"/>
      <c r="E5" s="37"/>
      <c r="F5" s="39"/>
    </row>
    <row r="6" spans="1:7" ht="41.25" customHeight="1" thickTop="1" x14ac:dyDescent="0.25">
      <c r="A6" s="53" t="s">
        <v>36</v>
      </c>
      <c r="B6" s="54" t="s">
        <v>10</v>
      </c>
      <c r="C6" s="54" t="s">
        <v>11</v>
      </c>
      <c r="D6" s="54" t="s">
        <v>12</v>
      </c>
      <c r="E6" s="54" t="s">
        <v>13</v>
      </c>
      <c r="F6" s="55" t="s">
        <v>0</v>
      </c>
    </row>
    <row r="7" spans="1:7" ht="23.25" customHeight="1" x14ac:dyDescent="0.25">
      <c r="A7" s="56" t="s">
        <v>1</v>
      </c>
      <c r="B7" s="57"/>
      <c r="C7" s="58"/>
      <c r="D7" s="58"/>
      <c r="E7" s="58"/>
      <c r="F7" s="59"/>
    </row>
    <row r="8" spans="1:7" ht="21.75" customHeight="1" x14ac:dyDescent="0.25">
      <c r="A8" s="40" t="s">
        <v>2</v>
      </c>
      <c r="B8" s="41">
        <f t="shared" ref="B8:E9" si="0">+B11+B14+B17+B20+B23</f>
        <v>8710</v>
      </c>
      <c r="C8" s="41">
        <f t="shared" si="0"/>
        <v>0</v>
      </c>
      <c r="D8" s="41">
        <f t="shared" si="0"/>
        <v>0</v>
      </c>
      <c r="E8" s="41">
        <f t="shared" si="0"/>
        <v>0</v>
      </c>
      <c r="F8" s="42">
        <f>+F11+F14+F17+F20+F23</f>
        <v>8710</v>
      </c>
      <c r="G8" s="6"/>
    </row>
    <row r="9" spans="1:7" ht="18" customHeight="1" x14ac:dyDescent="0.25">
      <c r="A9" s="40" t="s">
        <v>3</v>
      </c>
      <c r="B9" s="41">
        <f t="shared" si="0"/>
        <v>168166</v>
      </c>
      <c r="C9" s="41">
        <f t="shared" si="0"/>
        <v>0</v>
      </c>
      <c r="D9" s="41">
        <f t="shared" si="0"/>
        <v>0</v>
      </c>
      <c r="E9" s="41">
        <f t="shared" si="0"/>
        <v>0</v>
      </c>
      <c r="F9" s="42">
        <f>+F12+F15+F18+F21+F24</f>
        <v>168166</v>
      </c>
      <c r="G9" s="6"/>
    </row>
    <row r="10" spans="1:7" ht="25.5" customHeight="1" x14ac:dyDescent="0.25">
      <c r="A10" s="56" t="s">
        <v>4</v>
      </c>
      <c r="B10" s="57"/>
      <c r="C10" s="57"/>
      <c r="D10" s="57"/>
      <c r="E10" s="57"/>
      <c r="F10" s="59"/>
      <c r="G10" s="6"/>
    </row>
    <row r="11" spans="1:7" ht="18" customHeight="1" x14ac:dyDescent="0.25">
      <c r="A11" s="43" t="s">
        <v>2</v>
      </c>
      <c r="B11" s="44">
        <v>1374</v>
      </c>
      <c r="C11" s="44"/>
      <c r="D11" s="44">
        <v>0</v>
      </c>
      <c r="E11" s="44">
        <v>0</v>
      </c>
      <c r="F11" s="45">
        <f>+B11+C11+D11+E11</f>
        <v>1374</v>
      </c>
      <c r="G11" s="6"/>
    </row>
    <row r="12" spans="1:7" ht="18" customHeight="1" x14ac:dyDescent="0.25">
      <c r="A12" s="43" t="s">
        <v>3</v>
      </c>
      <c r="B12" s="44">
        <v>31745</v>
      </c>
      <c r="C12" s="44"/>
      <c r="D12" s="44">
        <v>0</v>
      </c>
      <c r="E12" s="44">
        <v>0</v>
      </c>
      <c r="F12" s="45">
        <f>+B12+C12+D12+E12</f>
        <v>31745</v>
      </c>
      <c r="G12" s="6"/>
    </row>
    <row r="13" spans="1:7" ht="30" customHeight="1" x14ac:dyDescent="0.25">
      <c r="A13" s="60" t="s">
        <v>5</v>
      </c>
      <c r="B13" s="57"/>
      <c r="C13" s="57"/>
      <c r="D13" s="57"/>
      <c r="E13" s="57"/>
      <c r="F13" s="59"/>
      <c r="G13" s="6"/>
    </row>
    <row r="14" spans="1:7" ht="24" customHeight="1" x14ac:dyDescent="0.25">
      <c r="A14" s="43" t="s">
        <v>2</v>
      </c>
      <c r="B14" s="44">
        <v>0</v>
      </c>
      <c r="C14" s="44"/>
      <c r="D14" s="44">
        <v>0</v>
      </c>
      <c r="E14" s="44">
        <v>0</v>
      </c>
      <c r="F14" s="45">
        <f t="shared" ref="F14:F15" si="1">+B14+C14+D14+E14</f>
        <v>0</v>
      </c>
      <c r="G14" s="6"/>
    </row>
    <row r="15" spans="1:7" ht="20.25" customHeight="1" x14ac:dyDescent="0.25">
      <c r="A15" s="43" t="s">
        <v>3</v>
      </c>
      <c r="B15" s="44">
        <v>0</v>
      </c>
      <c r="C15" s="44"/>
      <c r="D15" s="44">
        <v>0</v>
      </c>
      <c r="E15" s="44">
        <v>0</v>
      </c>
      <c r="F15" s="45">
        <f t="shared" si="1"/>
        <v>0</v>
      </c>
      <c r="G15" s="6"/>
    </row>
    <row r="16" spans="1:7" ht="22.5" customHeight="1" x14ac:dyDescent="0.25">
      <c r="A16" s="56" t="s">
        <v>6</v>
      </c>
      <c r="B16" s="57"/>
      <c r="C16" s="57"/>
      <c r="D16" s="57"/>
      <c r="E16" s="57"/>
      <c r="F16" s="59"/>
      <c r="G16" s="6"/>
    </row>
    <row r="17" spans="1:7" ht="18" customHeight="1" x14ac:dyDescent="0.25">
      <c r="A17" s="43" t="s">
        <v>2</v>
      </c>
      <c r="B17" s="44">
        <v>1378</v>
      </c>
      <c r="C17" s="44"/>
      <c r="D17" s="44">
        <v>0</v>
      </c>
      <c r="E17" s="44">
        <v>0</v>
      </c>
      <c r="F17" s="45">
        <f t="shared" ref="F17:F18" si="2">+B17+C17+D17+E17</f>
        <v>1378</v>
      </c>
      <c r="G17" s="6"/>
    </row>
    <row r="18" spans="1:7" ht="18" customHeight="1" x14ac:dyDescent="0.25">
      <c r="A18" s="43" t="s">
        <v>3</v>
      </c>
      <c r="B18" s="44">
        <v>28650</v>
      </c>
      <c r="C18" s="44"/>
      <c r="D18" s="44">
        <v>0</v>
      </c>
      <c r="E18" s="44">
        <v>0</v>
      </c>
      <c r="F18" s="45">
        <f t="shared" si="2"/>
        <v>28650</v>
      </c>
      <c r="G18" s="6"/>
    </row>
    <row r="19" spans="1:7" ht="18.75" customHeight="1" x14ac:dyDescent="0.25">
      <c r="A19" s="56" t="s">
        <v>7</v>
      </c>
      <c r="B19" s="57"/>
      <c r="C19" s="57"/>
      <c r="D19" s="57"/>
      <c r="E19" s="57"/>
      <c r="F19" s="59"/>
      <c r="G19" s="6"/>
    </row>
    <row r="20" spans="1:7" ht="18" customHeight="1" x14ac:dyDescent="0.25">
      <c r="A20" s="43" t="s">
        <v>2</v>
      </c>
      <c r="B20" s="44">
        <v>5557</v>
      </c>
      <c r="C20" s="44"/>
      <c r="D20" s="44"/>
      <c r="E20" s="44"/>
      <c r="F20" s="45">
        <f t="shared" ref="F20:F21" si="3">+B20+C20+D20+E20</f>
        <v>5557</v>
      </c>
      <c r="G20" s="6"/>
    </row>
    <row r="21" spans="1:7" ht="18" customHeight="1" x14ac:dyDescent="0.25">
      <c r="A21" s="43" t="s">
        <v>3</v>
      </c>
      <c r="B21" s="44">
        <v>99157</v>
      </c>
      <c r="C21" s="44"/>
      <c r="D21" s="44"/>
      <c r="E21" s="44"/>
      <c r="F21" s="45">
        <f t="shared" si="3"/>
        <v>99157</v>
      </c>
      <c r="G21" s="6"/>
    </row>
    <row r="22" spans="1:7" ht="20.25" customHeight="1" x14ac:dyDescent="0.25">
      <c r="A22" s="56" t="s">
        <v>8</v>
      </c>
      <c r="B22" s="57"/>
      <c r="C22" s="57"/>
      <c r="D22" s="57"/>
      <c r="E22" s="57"/>
      <c r="F22" s="59"/>
      <c r="G22" s="6"/>
    </row>
    <row r="23" spans="1:7" ht="18" customHeight="1" x14ac:dyDescent="0.25">
      <c r="A23" s="43" t="s">
        <v>2</v>
      </c>
      <c r="B23" s="44">
        <v>401</v>
      </c>
      <c r="C23" s="44"/>
      <c r="D23" s="44">
        <v>0</v>
      </c>
      <c r="E23" s="44">
        <v>0</v>
      </c>
      <c r="F23" s="45">
        <f>+B23+C23+D23+E23</f>
        <v>401</v>
      </c>
      <c r="G23" s="6"/>
    </row>
    <row r="24" spans="1:7" ht="18" customHeight="1" thickBot="1" x14ac:dyDescent="0.3">
      <c r="A24" s="46" t="s">
        <v>3</v>
      </c>
      <c r="B24" s="47">
        <v>8614</v>
      </c>
      <c r="C24" s="47"/>
      <c r="D24" s="47">
        <v>0</v>
      </c>
      <c r="E24" s="47">
        <v>0</v>
      </c>
      <c r="F24" s="48">
        <f>+B24+C24+D24+E24</f>
        <v>8614</v>
      </c>
      <c r="G24" s="6"/>
    </row>
    <row r="25" spans="1:7" ht="23.25" customHeight="1" thickTop="1" x14ac:dyDescent="0.25">
      <c r="A25" s="77" t="s">
        <v>46</v>
      </c>
      <c r="B25" s="77"/>
      <c r="C25" s="77"/>
      <c r="D25" s="77"/>
      <c r="E25" s="77"/>
      <c r="F25" s="77"/>
    </row>
    <row r="26" spans="1:7" ht="36" customHeight="1" x14ac:dyDescent="0.25">
      <c r="A26" s="78" t="s">
        <v>47</v>
      </c>
      <c r="B26" s="78"/>
      <c r="C26" s="78"/>
      <c r="D26" s="78"/>
      <c r="E26" s="78"/>
    </row>
    <row r="30" spans="1:7" ht="15.75" thickBot="1" x14ac:dyDescent="0.3">
      <c r="A30" s="82" t="s">
        <v>48</v>
      </c>
    </row>
    <row r="31" spans="1:7" x14ac:dyDescent="0.25">
      <c r="A31" s="49" t="s">
        <v>40</v>
      </c>
    </row>
  </sheetData>
  <mergeCells count="5">
    <mergeCell ref="A2:F2"/>
    <mergeCell ref="A3:F3"/>
    <mergeCell ref="A4:F4"/>
    <mergeCell ref="A25:F25"/>
    <mergeCell ref="A26:E26"/>
  </mergeCells>
  <pageMargins left="0.51181102362204722" right="0.31496062992125984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6"/>
  <sheetViews>
    <sheetView zoomScale="90" zoomScaleNormal="90" workbookViewId="0">
      <selection activeCell="L17" sqref="L17"/>
    </sheetView>
  </sheetViews>
  <sheetFormatPr baseColWidth="10" defaultRowHeight="15" x14ac:dyDescent="0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1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27"/>
  </cols>
  <sheetData>
    <row r="1" spans="1:19" ht="14.25" customHeight="1" x14ac:dyDescent="0.25">
      <c r="A1" s="79" t="s">
        <v>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6.5" customHeight="1" x14ac:dyDescent="0.25">
      <c r="A2" s="80" t="s">
        <v>39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25">
      <c r="A3" s="80" t="s">
        <v>44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ht="19.5" customHeight="1" x14ac:dyDescent="0.25">
      <c r="A4" s="4"/>
      <c r="B4" s="5"/>
      <c r="C4" s="5"/>
      <c r="D4" s="5"/>
      <c r="E4" s="69"/>
      <c r="F4" s="70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2"/>
      <c r="S4" s="5"/>
    </row>
    <row r="5" spans="1:19" ht="38.25" customHeight="1" x14ac:dyDescent="0.25">
      <c r="A5" s="11" t="s">
        <v>36</v>
      </c>
      <c r="B5" s="7" t="s">
        <v>14</v>
      </c>
      <c r="C5" s="7" t="s">
        <v>15</v>
      </c>
      <c r="D5" s="7" t="s">
        <v>16</v>
      </c>
      <c r="E5" s="32" t="s">
        <v>10</v>
      </c>
      <c r="F5" s="7" t="s">
        <v>17</v>
      </c>
      <c r="G5" s="7" t="s">
        <v>18</v>
      </c>
      <c r="H5" s="7" t="s">
        <v>19</v>
      </c>
      <c r="I5" s="32" t="s">
        <v>20</v>
      </c>
      <c r="J5" s="8" t="s">
        <v>21</v>
      </c>
      <c r="K5" s="7" t="s">
        <v>22</v>
      </c>
      <c r="L5" s="7" t="s">
        <v>23</v>
      </c>
      <c r="M5" s="20" t="s">
        <v>12</v>
      </c>
      <c r="N5" s="7" t="s">
        <v>24</v>
      </c>
      <c r="O5" s="7" t="s">
        <v>25</v>
      </c>
      <c r="P5" s="7" t="s">
        <v>26</v>
      </c>
      <c r="Q5" s="20" t="s">
        <v>34</v>
      </c>
      <c r="R5" s="23" t="s">
        <v>1</v>
      </c>
    </row>
    <row r="6" spans="1:19" ht="24" customHeight="1" x14ac:dyDescent="0.25">
      <c r="A6" s="71" t="s">
        <v>1</v>
      </c>
      <c r="B6" s="72"/>
      <c r="C6" s="73"/>
      <c r="D6" s="73"/>
      <c r="E6" s="71"/>
      <c r="F6" s="73"/>
      <c r="G6" s="73"/>
      <c r="H6" s="73"/>
      <c r="I6" s="72"/>
      <c r="J6" s="73"/>
      <c r="K6" s="73"/>
      <c r="L6" s="73"/>
      <c r="M6" s="73"/>
      <c r="N6" s="73"/>
      <c r="O6" s="73"/>
      <c r="P6" s="73"/>
      <c r="Q6" s="73"/>
      <c r="R6" s="74"/>
    </row>
    <row r="7" spans="1:19" ht="26.25" customHeight="1" x14ac:dyDescent="0.25">
      <c r="A7" s="63" t="s">
        <v>2</v>
      </c>
      <c r="B7" s="64">
        <f>+B10+B13+B16+B19+B22</f>
        <v>312</v>
      </c>
      <c r="C7" s="64">
        <f>+C10+C13+C16+C19+C22</f>
        <v>3357</v>
      </c>
      <c r="D7" s="64">
        <f t="shared" ref="D7:Q7" si="0">+D10+D13+D16+D19+D22</f>
        <v>5041</v>
      </c>
      <c r="E7" s="9">
        <f t="shared" si="0"/>
        <v>8710</v>
      </c>
      <c r="F7" s="64">
        <f t="shared" si="0"/>
        <v>0</v>
      </c>
      <c r="G7" s="64">
        <f t="shared" si="0"/>
        <v>0</v>
      </c>
      <c r="H7" s="64">
        <f t="shared" si="0"/>
        <v>0</v>
      </c>
      <c r="I7" s="9">
        <f t="shared" si="0"/>
        <v>0</v>
      </c>
      <c r="J7" s="64">
        <f t="shared" si="0"/>
        <v>0</v>
      </c>
      <c r="K7" s="64">
        <f t="shared" si="0"/>
        <v>0</v>
      </c>
      <c r="L7" s="64">
        <f t="shared" si="0"/>
        <v>0</v>
      </c>
      <c r="M7" s="9">
        <f t="shared" si="0"/>
        <v>0</v>
      </c>
      <c r="N7" s="64">
        <f t="shared" si="0"/>
        <v>0</v>
      </c>
      <c r="O7" s="64">
        <f t="shared" si="0"/>
        <v>0</v>
      </c>
      <c r="P7" s="64">
        <f t="shared" si="0"/>
        <v>0</v>
      </c>
      <c r="Q7" s="64">
        <f t="shared" si="0"/>
        <v>0</v>
      </c>
      <c r="R7" s="65">
        <f>+R10+R13+R16+R19+R22</f>
        <v>8710</v>
      </c>
      <c r="S7" s="6"/>
    </row>
    <row r="8" spans="1:19" ht="26.25" customHeight="1" x14ac:dyDescent="0.25">
      <c r="A8" s="63" t="s">
        <v>3</v>
      </c>
      <c r="B8" s="64">
        <f>+B11+B14+B17+B20+B23</f>
        <v>5275</v>
      </c>
      <c r="C8" s="64">
        <f>+C11+C14+C17+C20+C23</f>
        <v>63733</v>
      </c>
      <c r="D8" s="64">
        <f t="shared" ref="D8:Q8" si="1">+D11+D14+D17+D20+D23</f>
        <v>99158</v>
      </c>
      <c r="E8" s="9">
        <f t="shared" si="1"/>
        <v>168166</v>
      </c>
      <c r="F8" s="64">
        <f t="shared" si="1"/>
        <v>0</v>
      </c>
      <c r="G8" s="64">
        <f t="shared" si="1"/>
        <v>0</v>
      </c>
      <c r="H8" s="64">
        <f t="shared" si="1"/>
        <v>0</v>
      </c>
      <c r="I8" s="9">
        <f t="shared" si="1"/>
        <v>0</v>
      </c>
      <c r="J8" s="64">
        <f t="shared" si="1"/>
        <v>0</v>
      </c>
      <c r="K8" s="64">
        <f t="shared" si="1"/>
        <v>0</v>
      </c>
      <c r="L8" s="64">
        <f t="shared" si="1"/>
        <v>0</v>
      </c>
      <c r="M8" s="9">
        <f t="shared" si="1"/>
        <v>0</v>
      </c>
      <c r="N8" s="64">
        <f t="shared" si="1"/>
        <v>0</v>
      </c>
      <c r="O8" s="64">
        <f t="shared" si="1"/>
        <v>0</v>
      </c>
      <c r="P8" s="64">
        <f t="shared" si="1"/>
        <v>0</v>
      </c>
      <c r="Q8" s="64">
        <f t="shared" si="1"/>
        <v>0</v>
      </c>
      <c r="R8" s="65">
        <f>+R11+R14+R17+R20+R23</f>
        <v>168166</v>
      </c>
      <c r="S8" s="6"/>
    </row>
    <row r="9" spans="1:19" ht="26.25" customHeight="1" x14ac:dyDescent="0.25">
      <c r="A9" s="10" t="s">
        <v>4</v>
      </c>
      <c r="B9" s="17"/>
      <c r="C9" s="31"/>
      <c r="D9" s="2"/>
      <c r="E9" s="10"/>
      <c r="F9" s="2"/>
      <c r="G9" s="2"/>
      <c r="H9" s="2"/>
      <c r="I9" s="12"/>
      <c r="J9" s="2"/>
      <c r="K9" s="17"/>
      <c r="L9" s="17"/>
      <c r="M9" s="10"/>
      <c r="N9" s="2"/>
      <c r="O9" s="2"/>
      <c r="P9" s="2"/>
      <c r="Q9" s="10"/>
      <c r="R9" s="25"/>
    </row>
    <row r="10" spans="1:19" ht="26.25" customHeight="1" x14ac:dyDescent="0.25">
      <c r="A10" t="s">
        <v>2</v>
      </c>
      <c r="B10" s="28">
        <v>44</v>
      </c>
      <c r="C10" s="30">
        <v>632</v>
      </c>
      <c r="D10" s="30">
        <v>698</v>
      </c>
      <c r="E10" s="9">
        <f>+B10+C10+D10</f>
        <v>1374</v>
      </c>
      <c r="F10" s="6"/>
      <c r="G10" s="6"/>
      <c r="H10" s="6"/>
      <c r="I10" s="9">
        <f>+F10+G10+H10</f>
        <v>0</v>
      </c>
      <c r="K10" s="6"/>
      <c r="L10" s="6"/>
      <c r="M10" s="9">
        <f>+J10+K10+L10</f>
        <v>0</v>
      </c>
      <c r="Q10" s="9">
        <f>+N10+O10+P10</f>
        <v>0</v>
      </c>
      <c r="R10" s="24">
        <f>+E10+I10+M10+Q10</f>
        <v>1374</v>
      </c>
    </row>
    <row r="11" spans="1:19" ht="26.25" customHeight="1" x14ac:dyDescent="0.25">
      <c r="A11" t="s">
        <v>3</v>
      </c>
      <c r="B11" s="28">
        <v>862</v>
      </c>
      <c r="C11" s="30">
        <v>14424</v>
      </c>
      <c r="D11" s="30">
        <v>16459</v>
      </c>
      <c r="E11" s="9">
        <f>+B11+C11+D11</f>
        <v>31745</v>
      </c>
      <c r="F11" s="6"/>
      <c r="G11" s="6"/>
      <c r="H11" s="6"/>
      <c r="I11" s="9">
        <f>+F11+G11+H11</f>
        <v>0</v>
      </c>
      <c r="K11" s="6"/>
      <c r="L11" s="6"/>
      <c r="M11" s="9">
        <f>+J11+K11+L11</f>
        <v>0</v>
      </c>
      <c r="N11" s="6"/>
      <c r="O11" s="6"/>
      <c r="P11" s="6"/>
      <c r="Q11" s="9">
        <f>+N11+O11+P11</f>
        <v>0</v>
      </c>
      <c r="R11" s="24">
        <f>+E11+I11+M11+Q11</f>
        <v>31745</v>
      </c>
      <c r="S11" s="19"/>
    </row>
    <row r="12" spans="1:19" ht="26.25" customHeight="1" x14ac:dyDescent="0.25">
      <c r="A12" s="68" t="s">
        <v>5</v>
      </c>
      <c r="B12" s="17"/>
      <c r="C12" s="31"/>
      <c r="D12" s="2"/>
      <c r="E12" s="10"/>
      <c r="F12" s="2"/>
      <c r="G12" s="2"/>
      <c r="H12" s="2"/>
      <c r="I12" s="12"/>
      <c r="J12" s="2"/>
      <c r="K12" s="17"/>
      <c r="L12" s="17"/>
      <c r="M12" s="10"/>
      <c r="N12" s="2"/>
      <c r="O12" s="2"/>
      <c r="P12" s="2"/>
      <c r="Q12" s="10"/>
      <c r="R12" s="25"/>
      <c r="S12" s="19"/>
    </row>
    <row r="13" spans="1:19" ht="26.25" customHeight="1" x14ac:dyDescent="0.25">
      <c r="A13" t="s">
        <v>2</v>
      </c>
      <c r="B13" s="6">
        <v>0</v>
      </c>
      <c r="C13" s="30">
        <v>0</v>
      </c>
      <c r="D13" s="6">
        <v>0</v>
      </c>
      <c r="E13" s="9">
        <f>+B13+C13+D13</f>
        <v>0</v>
      </c>
      <c r="F13" s="6"/>
      <c r="G13" s="6"/>
      <c r="H13" s="6"/>
      <c r="I13" s="9">
        <f t="shared" ref="I13:I23" si="2">+F13+G13+H13</f>
        <v>0</v>
      </c>
      <c r="J13" s="6"/>
      <c r="K13" s="6"/>
      <c r="L13" s="6"/>
      <c r="M13" s="9">
        <f t="shared" ref="M13:M14" si="3">+J13+K13+L13</f>
        <v>0</v>
      </c>
      <c r="N13" s="6"/>
      <c r="O13" s="6"/>
      <c r="P13" s="6"/>
      <c r="Q13" s="9">
        <f t="shared" ref="Q13:Q14" si="4">+N13+O13+P13</f>
        <v>0</v>
      </c>
      <c r="R13" s="24">
        <f>+E13+I13+M13+Q13</f>
        <v>0</v>
      </c>
      <c r="S13" s="19"/>
    </row>
    <row r="14" spans="1:19" ht="26.25" customHeight="1" x14ac:dyDescent="0.25">
      <c r="A14" t="s">
        <v>3</v>
      </c>
      <c r="B14" s="6">
        <v>0</v>
      </c>
      <c r="C14" s="30">
        <v>0</v>
      </c>
      <c r="D14" s="6">
        <v>0</v>
      </c>
      <c r="E14" s="9">
        <f>+B14+C14+D14</f>
        <v>0</v>
      </c>
      <c r="F14" s="6"/>
      <c r="G14" s="6"/>
      <c r="H14" s="6"/>
      <c r="I14" s="9">
        <f t="shared" si="2"/>
        <v>0</v>
      </c>
      <c r="J14" s="6"/>
      <c r="K14" s="6"/>
      <c r="L14" s="6"/>
      <c r="M14" s="9">
        <f t="shared" si="3"/>
        <v>0</v>
      </c>
      <c r="N14" s="6"/>
      <c r="O14" s="6"/>
      <c r="P14" s="6"/>
      <c r="Q14" s="9">
        <f t="shared" si="4"/>
        <v>0</v>
      </c>
      <c r="R14" s="24">
        <f>+E14+I14+M14+Q14</f>
        <v>0</v>
      </c>
      <c r="S14" s="19"/>
    </row>
    <row r="15" spans="1:19" ht="26.25" customHeight="1" x14ac:dyDescent="0.25">
      <c r="A15" s="10" t="s">
        <v>6</v>
      </c>
      <c r="B15" s="17"/>
      <c r="C15" s="31"/>
      <c r="D15" s="2"/>
      <c r="E15" s="10"/>
      <c r="F15" s="2"/>
      <c r="G15" s="2"/>
      <c r="H15" s="2"/>
      <c r="I15" s="12"/>
      <c r="J15" s="2"/>
      <c r="K15" s="17"/>
      <c r="L15" s="17"/>
      <c r="M15" s="10"/>
      <c r="N15" s="2"/>
      <c r="O15" s="2"/>
      <c r="P15" s="2"/>
      <c r="Q15" s="10"/>
      <c r="R15" s="25"/>
      <c r="S15" s="19"/>
    </row>
    <row r="16" spans="1:19" ht="26.25" customHeight="1" x14ac:dyDescent="0.25">
      <c r="A16" t="s">
        <v>2</v>
      </c>
      <c r="B16" s="6">
        <v>10</v>
      </c>
      <c r="C16" s="30">
        <v>452</v>
      </c>
      <c r="D16" s="6">
        <v>916</v>
      </c>
      <c r="E16" s="9">
        <f>+B16+C16+D16</f>
        <v>1378</v>
      </c>
      <c r="F16" s="6"/>
      <c r="G16" s="6"/>
      <c r="H16" s="6"/>
      <c r="I16" s="9">
        <f t="shared" si="2"/>
        <v>0</v>
      </c>
      <c r="J16" s="6"/>
      <c r="K16" s="6"/>
      <c r="L16" s="6"/>
      <c r="M16" s="9">
        <f t="shared" ref="M16:M17" si="5">+J16+K16+L16</f>
        <v>0</v>
      </c>
      <c r="N16" s="6"/>
      <c r="O16" s="6"/>
      <c r="P16" s="6"/>
      <c r="Q16" s="9">
        <f t="shared" ref="Q16:Q17" si="6">+N16+O16+P16</f>
        <v>0</v>
      </c>
      <c r="R16" s="24">
        <f>+E16+I16+M16+Q16</f>
        <v>1378</v>
      </c>
      <c r="S16" s="19"/>
    </row>
    <row r="17" spans="1:19" ht="26.25" customHeight="1" x14ac:dyDescent="0.25">
      <c r="A17" t="s">
        <v>3</v>
      </c>
      <c r="B17" s="6">
        <v>160</v>
      </c>
      <c r="C17" s="30">
        <v>9358</v>
      </c>
      <c r="D17" s="6">
        <v>19132</v>
      </c>
      <c r="E17" s="9">
        <f>+B17+C17+D17</f>
        <v>28650</v>
      </c>
      <c r="F17" s="6"/>
      <c r="G17" s="6"/>
      <c r="H17" s="6"/>
      <c r="I17" s="9">
        <f t="shared" si="2"/>
        <v>0</v>
      </c>
      <c r="J17" s="6"/>
      <c r="K17" s="6"/>
      <c r="L17" s="6"/>
      <c r="M17" s="9">
        <f t="shared" si="5"/>
        <v>0</v>
      </c>
      <c r="N17" s="6"/>
      <c r="O17" s="6"/>
      <c r="P17" s="6"/>
      <c r="Q17" s="9">
        <f t="shared" si="6"/>
        <v>0</v>
      </c>
      <c r="R17" s="24">
        <f>+E17+I17+M17+Q17</f>
        <v>28650</v>
      </c>
      <c r="S17" s="19"/>
    </row>
    <row r="18" spans="1:19" ht="26.25" customHeight="1" x14ac:dyDescent="0.25">
      <c r="A18" s="10" t="s">
        <v>7</v>
      </c>
      <c r="B18" s="17"/>
      <c r="C18" s="31"/>
      <c r="D18" s="2"/>
      <c r="E18" s="10"/>
      <c r="F18" s="2"/>
      <c r="G18" s="2"/>
      <c r="H18" s="2"/>
      <c r="I18" s="12"/>
      <c r="J18" s="2"/>
      <c r="K18" s="17"/>
      <c r="L18" s="17"/>
      <c r="M18" s="10"/>
      <c r="N18" s="2"/>
      <c r="O18" s="2"/>
      <c r="P18" s="2"/>
      <c r="Q18" s="10"/>
      <c r="R18" s="25"/>
      <c r="S18" s="19"/>
    </row>
    <row r="19" spans="1:19" ht="26.25" customHeight="1" x14ac:dyDescent="0.25">
      <c r="A19" t="s">
        <v>2</v>
      </c>
      <c r="B19" s="6">
        <v>258</v>
      </c>
      <c r="C19" s="30">
        <v>2077</v>
      </c>
      <c r="D19" s="6">
        <v>3222</v>
      </c>
      <c r="E19" s="9">
        <f>+B19+C19+D19</f>
        <v>5557</v>
      </c>
      <c r="F19" s="6"/>
      <c r="G19" s="6"/>
      <c r="H19" s="6"/>
      <c r="I19" s="9">
        <f t="shared" si="2"/>
        <v>0</v>
      </c>
      <c r="J19" s="6"/>
      <c r="K19" s="6"/>
      <c r="L19" s="6"/>
      <c r="M19" s="9">
        <f t="shared" ref="M19:M20" si="7">+J19+K19+L19</f>
        <v>0</v>
      </c>
      <c r="N19" s="6"/>
      <c r="O19" s="6"/>
      <c r="P19" s="6"/>
      <c r="Q19" s="9">
        <f t="shared" ref="Q19:Q20" si="8">+N19+O19+P19</f>
        <v>0</v>
      </c>
      <c r="R19" s="24">
        <f>+E19+I19+M19+Q19</f>
        <v>5557</v>
      </c>
      <c r="S19" s="19"/>
    </row>
    <row r="20" spans="1:19" ht="26.25" customHeight="1" x14ac:dyDescent="0.25">
      <c r="A20" t="s">
        <v>3</v>
      </c>
      <c r="B20" s="6">
        <v>4253</v>
      </c>
      <c r="C20" s="30">
        <v>35720</v>
      </c>
      <c r="D20" s="6">
        <v>59184</v>
      </c>
      <c r="E20" s="9">
        <f>+B20+C20+D20</f>
        <v>99157</v>
      </c>
      <c r="F20" s="6"/>
      <c r="G20" s="6"/>
      <c r="H20" s="6"/>
      <c r="I20" s="9">
        <f t="shared" si="2"/>
        <v>0</v>
      </c>
      <c r="J20" s="6"/>
      <c r="K20" s="6"/>
      <c r="L20" s="6"/>
      <c r="M20" s="9">
        <f t="shared" si="7"/>
        <v>0</v>
      </c>
      <c r="N20" s="6"/>
      <c r="O20" s="6"/>
      <c r="P20" s="6"/>
      <c r="Q20" s="9">
        <f t="shared" si="8"/>
        <v>0</v>
      </c>
      <c r="R20" s="24">
        <f>+E20+I20+M20+Q20</f>
        <v>99157</v>
      </c>
      <c r="S20" s="19"/>
    </row>
    <row r="21" spans="1:19" ht="26.25" customHeight="1" x14ac:dyDescent="0.25">
      <c r="A21" s="10" t="s">
        <v>8</v>
      </c>
      <c r="B21" s="17"/>
      <c r="C21" s="31"/>
      <c r="D21" s="2"/>
      <c r="E21" s="10"/>
      <c r="F21" s="2"/>
      <c r="G21" s="2"/>
      <c r="H21" s="2"/>
      <c r="I21" s="12"/>
      <c r="J21" s="2"/>
      <c r="K21" s="17"/>
      <c r="L21" s="17"/>
      <c r="M21" s="10"/>
      <c r="N21" s="2"/>
      <c r="O21" s="2"/>
      <c r="P21" s="2"/>
      <c r="Q21" s="10"/>
      <c r="R21" s="25"/>
      <c r="S21" s="19"/>
    </row>
    <row r="22" spans="1:19" ht="26.25" customHeight="1" x14ac:dyDescent="0.25">
      <c r="A22" t="s">
        <v>2</v>
      </c>
      <c r="B22" s="6">
        <v>0</v>
      </c>
      <c r="C22" s="29">
        <v>196</v>
      </c>
      <c r="D22" s="6">
        <v>205</v>
      </c>
      <c r="E22" s="9">
        <f>+B22+C22+D22</f>
        <v>401</v>
      </c>
      <c r="F22" s="6"/>
      <c r="G22" s="6"/>
      <c r="H22" s="6"/>
      <c r="I22" s="9">
        <f t="shared" si="2"/>
        <v>0</v>
      </c>
      <c r="J22" s="6"/>
      <c r="K22" s="6"/>
      <c r="L22" s="6"/>
      <c r="M22" s="9">
        <f t="shared" ref="M22:M23" si="9">+J22+K22+L22</f>
        <v>0</v>
      </c>
      <c r="N22" s="6"/>
      <c r="O22" s="6"/>
      <c r="P22" s="6"/>
      <c r="Q22" s="9">
        <f t="shared" ref="Q22:Q23" si="10">+N22+O22+P22</f>
        <v>0</v>
      </c>
      <c r="R22" s="24">
        <f>+E22+I22+M22+Q22</f>
        <v>401</v>
      </c>
      <c r="S22" s="19"/>
    </row>
    <row r="23" spans="1:19" ht="26.25" customHeight="1" x14ac:dyDescent="0.25">
      <c r="A23" s="13" t="s">
        <v>3</v>
      </c>
      <c r="B23" s="14">
        <v>0</v>
      </c>
      <c r="C23" s="34">
        <v>4231</v>
      </c>
      <c r="D23" s="14">
        <v>4383</v>
      </c>
      <c r="E23" s="15">
        <f>+B23+C23+D23</f>
        <v>8614</v>
      </c>
      <c r="F23" s="14"/>
      <c r="G23" s="14"/>
      <c r="H23" s="14"/>
      <c r="I23" s="15">
        <f t="shared" si="2"/>
        <v>0</v>
      </c>
      <c r="J23" s="14"/>
      <c r="K23" s="14"/>
      <c r="L23" s="14"/>
      <c r="M23" s="15">
        <f t="shared" si="9"/>
        <v>0</v>
      </c>
      <c r="N23" s="14"/>
      <c r="O23" s="14"/>
      <c r="P23" s="14"/>
      <c r="Q23" s="15">
        <f t="shared" si="10"/>
        <v>0</v>
      </c>
      <c r="R23" s="67">
        <f>+E23+I23+M23+Q23</f>
        <v>8614</v>
      </c>
      <c r="S23" s="19"/>
    </row>
    <row r="24" spans="1:19" ht="4.5" customHeight="1" x14ac:dyDescent="0.25">
      <c r="A24" s="3"/>
      <c r="B24" s="3"/>
      <c r="C24" s="3"/>
      <c r="D24" s="3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6"/>
    </row>
    <row r="25" spans="1:19" x14ac:dyDescent="0.25">
      <c r="A25" s="77" t="s">
        <v>46</v>
      </c>
      <c r="B25" s="77"/>
      <c r="C25" s="77"/>
      <c r="D25" s="77"/>
      <c r="E25" s="77"/>
      <c r="F25" s="77"/>
    </row>
    <row r="26" spans="1:19" ht="41.25" customHeight="1" x14ac:dyDescent="0.25">
      <c r="A26" s="78" t="s">
        <v>47</v>
      </c>
      <c r="B26" s="78"/>
      <c r="C26" s="78"/>
      <c r="D26" s="78"/>
      <c r="E26" s="78"/>
    </row>
  </sheetData>
  <mergeCells count="5">
    <mergeCell ref="A26:E26"/>
    <mergeCell ref="A25:F25"/>
    <mergeCell ref="A1:S1"/>
    <mergeCell ref="A2:S2"/>
    <mergeCell ref="A3:S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66"/>
  </sheetPr>
  <dimension ref="A1:F11"/>
  <sheetViews>
    <sheetView workbookViewId="0">
      <selection activeCell="E13" sqref="E13"/>
    </sheetView>
  </sheetViews>
  <sheetFormatPr baseColWidth="10" defaultRowHeight="15" x14ac:dyDescent="0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6" x14ac:dyDescent="0.25">
      <c r="A1" s="81" t="s">
        <v>37</v>
      </c>
      <c r="B1" s="81"/>
      <c r="C1" s="81"/>
      <c r="D1" s="81"/>
      <c r="E1" s="81"/>
    </row>
    <row r="2" spans="1:6" x14ac:dyDescent="0.25">
      <c r="A2" s="81" t="s">
        <v>41</v>
      </c>
      <c r="B2" s="81"/>
      <c r="C2" s="81"/>
      <c r="D2" s="81"/>
      <c r="E2" s="81"/>
    </row>
    <row r="3" spans="1:6" ht="18" customHeight="1" x14ac:dyDescent="0.25">
      <c r="A3" s="1" t="s">
        <v>32</v>
      </c>
      <c r="B3" s="1" t="s">
        <v>42</v>
      </c>
      <c r="C3" s="1" t="s">
        <v>43</v>
      </c>
      <c r="D3" s="1" t="s">
        <v>33</v>
      </c>
      <c r="E3" s="1" t="s">
        <v>35</v>
      </c>
    </row>
    <row r="4" spans="1:6" ht="29.25" customHeight="1" x14ac:dyDescent="0.25">
      <c r="A4" t="s">
        <v>29</v>
      </c>
      <c r="B4" s="21">
        <v>99157</v>
      </c>
      <c r="C4" s="21"/>
      <c r="D4" s="18">
        <v>0</v>
      </c>
      <c r="E4" s="18">
        <v>0</v>
      </c>
    </row>
    <row r="5" spans="1:6" ht="29.25" customHeight="1" x14ac:dyDescent="0.25">
      <c r="A5" t="s">
        <v>27</v>
      </c>
      <c r="B5" s="21">
        <v>31745</v>
      </c>
      <c r="C5" s="21"/>
      <c r="D5" s="18">
        <v>0</v>
      </c>
      <c r="E5" s="18">
        <v>0</v>
      </c>
    </row>
    <row r="6" spans="1:6" ht="29.25" customHeight="1" x14ac:dyDescent="0.25">
      <c r="A6" t="s">
        <v>30</v>
      </c>
      <c r="B6" s="21">
        <v>28650</v>
      </c>
      <c r="C6" s="21"/>
      <c r="D6" s="18">
        <v>0</v>
      </c>
      <c r="E6" s="18">
        <v>0</v>
      </c>
    </row>
    <row r="7" spans="1:6" ht="29.25" customHeight="1" x14ac:dyDescent="0.25">
      <c r="A7" t="s">
        <v>31</v>
      </c>
      <c r="B7" s="21">
        <v>8614</v>
      </c>
      <c r="C7" s="21"/>
      <c r="D7" s="18">
        <v>0</v>
      </c>
      <c r="E7" s="18">
        <v>0</v>
      </c>
    </row>
    <row r="8" spans="1:6" ht="29.25" customHeight="1" x14ac:dyDescent="0.25">
      <c r="A8" t="s">
        <v>28</v>
      </c>
      <c r="B8" s="21">
        <v>0</v>
      </c>
      <c r="C8" s="21"/>
      <c r="D8" s="18">
        <v>0</v>
      </c>
      <c r="E8" s="18">
        <v>0</v>
      </c>
    </row>
    <row r="9" spans="1:6" s="62" customFormat="1" ht="24.75" customHeight="1" x14ac:dyDescent="0.3">
      <c r="A9" s="61" t="s">
        <v>0</v>
      </c>
      <c r="B9" s="33">
        <f>SUM(B4:B8)</f>
        <v>168166</v>
      </c>
      <c r="C9" s="33">
        <f>SUM(C4:C8)</f>
        <v>0</v>
      </c>
      <c r="D9" s="33">
        <f>SUM(D5:D8)</f>
        <v>0</v>
      </c>
      <c r="E9" s="33">
        <f>SUM(E5:E8)</f>
        <v>0</v>
      </c>
      <c r="F9" s="66"/>
    </row>
    <row r="10" spans="1:6" x14ac:dyDescent="0.25">
      <c r="B10" s="6"/>
    </row>
    <row r="11" spans="1:6" x14ac:dyDescent="0.25">
      <c r="B11" s="6"/>
      <c r="C11" s="6"/>
    </row>
  </sheetData>
  <sortState xmlns:xlrd2="http://schemas.microsoft.com/office/spreadsheetml/2017/richdata2" ref="A4:B8">
    <sortCondition descending="1" ref="B4:B8"/>
  </sortState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Trim. enero- marzo 2026</vt:lpstr>
      <vt:lpstr>x mes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2026-04-20T14:12:55Z</cp:lastPrinted>
  <dcterms:created xsi:type="dcterms:W3CDTF">2018-08-13T12:19:14Z</dcterms:created>
  <dcterms:modified xsi:type="dcterms:W3CDTF">2026-04-20T14:14:45Z</dcterms:modified>
</cp:coreProperties>
</file>