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PLANIFICACIÓN\Estadistidas Institucionales\"/>
    </mc:Choice>
  </mc:AlternateContent>
  <bookViews>
    <workbookView xWindow="0" yWindow="0" windowWidth="21570" windowHeight="7440"/>
  </bookViews>
  <sheets>
    <sheet name="Trim. enero- diciembre 2025" sheetId="5" r:id="rId1"/>
    <sheet name="x mes" sheetId="1" r:id="rId2"/>
    <sheet name="Gráfico" sheetId="4" r:id="rId3"/>
  </sheets>
  <definedNames>
    <definedName name="_xlnm.Print_Area" localSheetId="0">'Trim. enero- diciembre 2025'!$A$1:$O$35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4" l="1"/>
  <c r="E9" i="4"/>
  <c r="C9" i="4" l="1"/>
  <c r="B9" i="4" l="1"/>
  <c r="F7" i="1" l="1"/>
  <c r="G7" i="1"/>
  <c r="H7" i="1"/>
  <c r="F8" i="1"/>
  <c r="G8" i="1"/>
  <c r="H8" i="1"/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D8" i="1"/>
  <c r="D7" i="1"/>
  <c r="C8" i="1"/>
  <c r="J8" i="1"/>
  <c r="K8" i="1"/>
  <c r="L8" i="1"/>
  <c r="N8" i="1"/>
  <c r="O8" i="1"/>
  <c r="P8" i="1"/>
  <c r="J7" i="1"/>
  <c r="K7" i="1"/>
  <c r="L7" i="1"/>
  <c r="N7" i="1"/>
  <c r="O7" i="1"/>
  <c r="P7" i="1"/>
  <c r="C7" i="1"/>
  <c r="B8" i="1"/>
  <c r="B7" i="1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I14" i="1" l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<sst xmlns="http://schemas.openxmlformats.org/spreadsheetml/2006/main" count="83" uniqueCount="48">
  <si>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</si>
  <si>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</si>
  <si>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</si>
  <si>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</si>
  <si>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</si>
  <si>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</si>
  <si>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</si>
  <si>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</si>
  <si>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</si>
  <si>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</si>
  <si>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</si>
  <si>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</si>
  <si>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</si>
  <si>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</si>
  <si>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</si>
  <si>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</si>
  <si>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</si>
  <si>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</si>
  <si>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</si>
  <si>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</si>
  <si>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</si>
  <si>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</si>
  <si>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</si>
  <si>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</si>
  <si>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</si>
  <si>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</si>
  <si>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</si>
  <si>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</si>
  <si>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</si>
  <si>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</si>
  <si>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</si>
  <si>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</si>
  <si>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</si>
  <si>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</si>
  <si>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</si>
  <si>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</si>
  <si>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</si>
  <si>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</si>
  <si>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 xml:space="preserve">CURSOS Y PARTICIPANTES INSTRUIDOS SEGÚN MEDIOS DE FORMACIÓN  </t>
  </si>
  <si>
    <t>CURSOS Y PARTICIPANTES INSTRUIDOS POR MEDIOS DE LA FORMACIÓN, SEGÚN TRIMESTRE</t>
  </si>
  <si>
    <t>EJECUCIÓN POR TRIMESTRE, 2025</t>
  </si>
  <si>
    <t>POR TRIMESTRE DEL AÑO 2025</t>
  </si>
  <si>
    <t>Enero - marzo</t>
  </si>
  <si>
    <t>Abril - junio</t>
  </si>
  <si>
    <r>
      <t>FUENTE:  INFOTEP.  Divisió</t>
    </r>
    <r>
      <rPr>
        <sz val="8"/>
        <rFont val="Infotep3"/>
        <family val="2"/>
      </rPr>
      <t>n de   Estadísticas.</t>
    </r>
  </si>
  <si>
    <t>Enero - diciembre 2025</t>
  </si>
  <si>
    <t xml:space="preserve">NANCY SALCEDO </t>
  </si>
  <si>
    <t xml:space="preserve">    Enc. División de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</si>
</sst>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  <font>
      <sz val="11"/>
      <name val="Infotep3"/>
      <family val="2"/>
    </font>
    <font>
      <b/>
      <sz val="12"/>
      <color theme="1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3" fontId="21" fillId="0" borderId="0" xfId="0" applyNumberFormat="1" applyFont="1"/>
    <xf numFmtId="0" fontId="14" fillId="0" borderId="0" xfId="0" applyFont="1"/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3" fontId="22" fillId="2" borderId="3" xfId="0" applyNumberFormat="1" applyFont="1" applyFill="1" applyBorder="1" applyAlignment="1">
      <alignment horizontal="center" vertical="center"/>
    </xf>
    <xf numFmtId="3" fontId="22" fillId="3" borderId="3" xfId="0" applyNumberFormat="1" applyFont="1" applyFill="1" applyBorder="1" applyAlignment="1">
      <alignment horizontal="center" vertical="center"/>
    </xf>
    <xf numFmtId="0" fontId="15" fillId="3" borderId="2" xfId="0" applyFont="1" applyFill="1" applyBorder="1"/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diciembre 2025</a:t>
            </a:r>
            <a:endParaRPr lang="es-DO" sz="105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9-4EBA-B8B8-EA3778C67543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9-4EBA-B8B8-EA3778C67543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CCFF66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207419</c:v>
                </c:pt>
                <c:pt idx="1">
                  <c:v>47363</c:v>
                </c:pt>
                <c:pt idx="2">
                  <c:v>45388</c:v>
                </c:pt>
                <c:pt idx="3">
                  <c:v>29397</c:v>
                </c:pt>
                <c:pt idx="4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19-4EBA-B8B8-EA3778C67543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163946</c:v>
                </c:pt>
                <c:pt idx="1">
                  <c:v>33152</c:v>
                </c:pt>
                <c:pt idx="2">
                  <c:v>31721</c:v>
                </c:pt>
                <c:pt idx="3">
                  <c:v>22168</c:v>
                </c:pt>
                <c:pt idx="4">
                  <c:v>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19-4EBA-B8B8-EA3778C6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96000">
          <a:schemeClr val="accent1">
            <a:lumMod val="45000"/>
            <a:lumOff val="55000"/>
          </a:schemeClr>
        </a:gs>
        <a:gs pos="100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diciembre 2025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C-4300-92E3-458978FBB5A8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B-4229-BB52-F134D71E6BFE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CCFF66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207419</c:v>
                </c:pt>
                <c:pt idx="1">
                  <c:v>47363</c:v>
                </c:pt>
                <c:pt idx="2">
                  <c:v>45388</c:v>
                </c:pt>
                <c:pt idx="3">
                  <c:v>29397</c:v>
                </c:pt>
                <c:pt idx="4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B-4B5F-9D12-FE9C7F0E13FC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163946</c:v>
                </c:pt>
                <c:pt idx="1">
                  <c:v>33152</c:v>
                </c:pt>
                <c:pt idx="2">
                  <c:v>31721</c:v>
                </c:pt>
                <c:pt idx="3">
                  <c:v>22168</c:v>
                </c:pt>
                <c:pt idx="4">
                  <c:v>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2-46BD-8CAF-F4548C3D0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96000">
          <a:schemeClr val="accent1">
            <a:lumMod val="45000"/>
            <a:lumOff val="55000"/>
          </a:schemeClr>
        </a:gs>
        <a:gs pos="100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69273</xdr:colOff>
      <xdr:row>0</xdr:row>
      <xdr:rowOff>34637</xdr:rowOff>
    </xdr:from>
    <xdr:to>
      <xdr:col>2</xdr:col>
      <xdr:colOff>418087</xdr:colOff>
      <xdr:row>1</xdr:row>
      <xdr:rowOff>277092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C7938CCC-E299-47B3-BA84-1FCD00500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580409" y="34637"/>
          <a:ext cx="1258019" cy="432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5</xdr:row>
      <xdr:rowOff>129888</xdr:rowOff>
    </xdr:from>
    <xdr:to>
      <xdr:col>14</xdr:col>
      <xdr:colOff>157164</xdr:colOff>
      <xdr:row>18</xdr:row>
      <xdr:rowOff>69275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B3D62AF-7CFF-4D1A-B045-A3775AC8D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89857</xdr:colOff>
      <xdr:row>0</xdr:row>
      <xdr:rowOff>89858</xdr:rowOff>
    </xdr:from>
    <xdr:to>
      <xdr:col>0</xdr:col>
      <xdr:colOff>1347876</xdr:colOff>
      <xdr:row>3</xdr:row>
      <xdr:rowOff>15816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89857" y="89858"/>
          <a:ext cx="1258019" cy="501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623887</xdr:colOff>
      <xdr:row>0</xdr:row>
      <xdr:rowOff>176211</xdr:rowOff>
    </xdr:from>
    <xdr:to>
      <xdr:col>13</xdr:col>
      <xdr:colOff>723900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693C31-9443-4D67-ACDB-76BA1CDF2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G32"/>
  <sheetViews>
    <sheetView tabSelected="1" topLeftCell="A13" zoomScale="110" zoomScaleNormal="110" workbookViewId="0">
      <selection activeCell="E34" sqref="E34"/>
    </sheetView>
  </sheetViews>
  <sheetFormatPr baseColWidth="10" defaultRowHeight="15" x14ac:dyDescent="0.25"/>
  <cols>
    <col min="1" max="1" width="33" style="54" customWidth="1"/>
    <col min="2" max="2" width="11.875" style="55" customWidth="1"/>
    <col min="3" max="3" width="10.375" style="56" customWidth="1"/>
    <col min="4" max="5" width="11.125" style="56" customWidth="1"/>
    <col min="6" max="6" width="11.875" style="57" customWidth="1"/>
    <col min="7" max="7" width="8.375" customWidth="1"/>
  </cols>
  <sheetData>
    <row r="2" spans="1:7" ht="24.75" customHeight="1" x14ac:dyDescent="0.25">
      <c r="A2" s="78" t="s">
        <v>9</v>
      </c>
      <c r="B2" s="78"/>
      <c r="C2" s="78"/>
      <c r="D2" s="78"/>
      <c r="E2" s="78"/>
      <c r="F2" s="78"/>
    </row>
    <row r="3" spans="1:7" ht="13.5" customHeight="1" x14ac:dyDescent="0.25">
      <c r="A3" s="79" t="s">
        <v>38</v>
      </c>
      <c r="B3" s="79"/>
      <c r="C3" s="79"/>
      <c r="D3" s="79"/>
      <c r="E3" s="79"/>
      <c r="F3" s="79"/>
    </row>
    <row r="4" spans="1:7" ht="14.25" customHeight="1" x14ac:dyDescent="0.25">
      <c r="A4" s="79" t="s">
        <v>41</v>
      </c>
      <c r="B4" s="79"/>
      <c r="C4" s="79"/>
      <c r="D4" s="79"/>
      <c r="E4" s="79"/>
      <c r="F4" s="79"/>
    </row>
    <row r="5" spans="1:7" ht="8.25" customHeight="1" thickBot="1" x14ac:dyDescent="0.3">
      <c r="A5" s="40"/>
      <c r="B5" s="41"/>
      <c r="C5" s="42"/>
      <c r="D5" s="43"/>
      <c r="E5" s="42"/>
      <c r="F5" s="44"/>
    </row>
    <row r="6" spans="1:7" ht="41.25" customHeight="1" thickTop="1" x14ac:dyDescent="0.25">
      <c r="A6" s="58" t="s">
        <v>36</v>
      </c>
      <c r="B6" s="59" t="s">
        <v>10</v>
      </c>
      <c r="C6" s="59" t="s">
        <v>11</v>
      </c>
      <c r="D6" s="59" t="s">
        <v>12</v>
      </c>
      <c r="E6" s="59" t="s">
        <v>13</v>
      </c>
      <c r="F6" s="60" t="s">
        <v>0</v>
      </c>
    </row>
    <row r="7" spans="1:7" ht="18" customHeight="1" x14ac:dyDescent="0.25">
      <c r="A7" s="77" t="s">
        <v>1</v>
      </c>
      <c r="B7" s="62"/>
      <c r="C7" s="63"/>
      <c r="D7" s="63"/>
      <c r="E7" s="63"/>
      <c r="F7" s="64"/>
    </row>
    <row r="8" spans="1:7" ht="21.75" customHeight="1" x14ac:dyDescent="0.25">
      <c r="A8" s="45" t="s">
        <v>2</v>
      </c>
      <c r="B8" s="46">
        <f t="shared" ref="B8:E9" si="0">+B11+B14+B17+B20+B23</f>
        <v>9368</v>
      </c>
      <c r="C8" s="46">
        <f t="shared" si="0"/>
        <v>15205</v>
      </c>
      <c r="D8" s="46">
        <f t="shared" si="0"/>
        <v>17028</v>
      </c>
      <c r="E8" s="46">
        <f t="shared" si="0"/>
        <v>13399</v>
      </c>
      <c r="F8" s="47">
        <f>+F11+F14+F17+F20+F23</f>
        <v>55000</v>
      </c>
      <c r="G8" s="6"/>
    </row>
    <row r="9" spans="1:7" ht="18" customHeight="1" x14ac:dyDescent="0.25">
      <c r="A9" s="45" t="s">
        <v>3</v>
      </c>
      <c r="B9" s="46">
        <f t="shared" si="0"/>
        <v>184805</v>
      </c>
      <c r="C9" s="46">
        <f t="shared" si="0"/>
        <v>303851</v>
      </c>
      <c r="D9" s="46">
        <f t="shared" si="0"/>
        <v>338113</v>
      </c>
      <c r="E9" s="46">
        <f t="shared" si="0"/>
        <v>256652</v>
      </c>
      <c r="F9" s="47">
        <f>+F12+F15+F18+F21+F24</f>
        <v>1083421</v>
      </c>
      <c r="G9" s="6"/>
    </row>
    <row r="10" spans="1:7" ht="18" customHeight="1" x14ac:dyDescent="0.25">
      <c r="A10" s="61" t="s">
        <v>4</v>
      </c>
      <c r="B10" s="62"/>
      <c r="C10" s="62"/>
      <c r="D10" s="62"/>
      <c r="E10" s="62"/>
      <c r="F10" s="64"/>
      <c r="G10" s="6"/>
    </row>
    <row r="11" spans="1:7" ht="18" customHeight="1" x14ac:dyDescent="0.25">
      <c r="A11" s="48" t="s">
        <v>2</v>
      </c>
      <c r="B11" s="49">
        <v>1438</v>
      </c>
      <c r="C11" s="49">
        <v>1917</v>
      </c>
      <c r="D11" s="49">
        <v>1892</v>
      </c>
      <c r="E11" s="75">
        <v>1318</v>
      </c>
      <c r="F11" s="50">
        <f>+B11+C11+D11+E11</f>
        <v>6565</v>
      </c>
      <c r="G11" s="6"/>
    </row>
    <row r="12" spans="1:7" ht="18" customHeight="1" x14ac:dyDescent="0.25">
      <c r="A12" s="48" t="s">
        <v>3</v>
      </c>
      <c r="B12" s="49">
        <v>33156</v>
      </c>
      <c r="C12" s="49">
        <v>47171</v>
      </c>
      <c r="D12" s="49">
        <v>45388</v>
      </c>
      <c r="E12" s="75">
        <v>31721</v>
      </c>
      <c r="F12" s="50">
        <f>+B12+C12+D12+E12</f>
        <v>157436</v>
      </c>
      <c r="G12" s="6"/>
    </row>
    <row r="13" spans="1:7" ht="30" customHeight="1" x14ac:dyDescent="0.25">
      <c r="A13" s="65" t="s">
        <v>5</v>
      </c>
      <c r="B13" s="62"/>
      <c r="C13" s="62"/>
      <c r="D13" s="62"/>
      <c r="E13" s="76"/>
      <c r="F13" s="64"/>
      <c r="G13" s="6"/>
    </row>
    <row r="14" spans="1:7" ht="24" customHeight="1" x14ac:dyDescent="0.25">
      <c r="A14" s="48" t="s">
        <v>2</v>
      </c>
      <c r="B14" s="49">
        <v>643</v>
      </c>
      <c r="C14" s="49">
        <v>1062</v>
      </c>
      <c r="D14" s="49">
        <v>1195</v>
      </c>
      <c r="E14" s="75">
        <v>921</v>
      </c>
      <c r="F14" s="50">
        <f t="shared" ref="F14:F15" si="1">+B14+C14+D14+E14</f>
        <v>3821</v>
      </c>
      <c r="G14" s="6"/>
    </row>
    <row r="15" spans="1:7" ht="20.25" customHeight="1" x14ac:dyDescent="0.25">
      <c r="A15" s="48" t="s">
        <v>3</v>
      </c>
      <c r="B15" s="49">
        <v>16755</v>
      </c>
      <c r="C15" s="49">
        <v>26609</v>
      </c>
      <c r="D15" s="49">
        <v>29397</v>
      </c>
      <c r="E15" s="75">
        <v>22168</v>
      </c>
      <c r="F15" s="50">
        <f t="shared" si="1"/>
        <v>94929</v>
      </c>
      <c r="G15" s="6"/>
    </row>
    <row r="16" spans="1:7" ht="18" customHeight="1" x14ac:dyDescent="0.25">
      <c r="A16" s="61" t="s">
        <v>6</v>
      </c>
      <c r="B16" s="62"/>
      <c r="C16" s="62"/>
      <c r="D16" s="62"/>
      <c r="E16" s="76"/>
      <c r="F16" s="64"/>
      <c r="G16" s="6"/>
    </row>
    <row r="17" spans="1:7" ht="18" customHeight="1" x14ac:dyDescent="0.25">
      <c r="A17" s="48" t="s">
        <v>2</v>
      </c>
      <c r="B17" s="49">
        <v>1408</v>
      </c>
      <c r="C17" s="49">
        <v>1649</v>
      </c>
      <c r="D17" s="49">
        <v>2231</v>
      </c>
      <c r="E17" s="75">
        <v>1619</v>
      </c>
      <c r="F17" s="50">
        <f t="shared" ref="F17:F18" si="2">+B17+C17+D17+E17</f>
        <v>6907</v>
      </c>
      <c r="G17" s="6"/>
    </row>
    <row r="18" spans="1:7" ht="18" customHeight="1" x14ac:dyDescent="0.25">
      <c r="A18" s="48" t="s">
        <v>3</v>
      </c>
      <c r="B18" s="49">
        <v>30329</v>
      </c>
      <c r="C18" s="49">
        <v>35008</v>
      </c>
      <c r="D18" s="49">
        <v>47363</v>
      </c>
      <c r="E18" s="75">
        <v>33152</v>
      </c>
      <c r="F18" s="50">
        <f t="shared" si="2"/>
        <v>145852</v>
      </c>
      <c r="G18" s="6"/>
    </row>
    <row r="19" spans="1:7" ht="18" customHeight="1" x14ac:dyDescent="0.25">
      <c r="A19" s="61" t="s">
        <v>7</v>
      </c>
      <c r="B19" s="62"/>
      <c r="C19" s="62"/>
      <c r="D19" s="62"/>
      <c r="E19" s="62"/>
      <c r="F19" s="64"/>
      <c r="G19" s="6"/>
    </row>
    <row r="20" spans="1:7" ht="18" customHeight="1" x14ac:dyDescent="0.25">
      <c r="A20" s="48" t="s">
        <v>2</v>
      </c>
      <c r="B20" s="49">
        <v>5543</v>
      </c>
      <c r="C20" s="49">
        <v>10268</v>
      </c>
      <c r="D20" s="49">
        <v>11290</v>
      </c>
      <c r="E20" s="49">
        <v>9265</v>
      </c>
      <c r="F20" s="50">
        <f t="shared" ref="F20:F21" si="3">+B20+C20+D20+E20</f>
        <v>36366</v>
      </c>
      <c r="G20" s="6"/>
    </row>
    <row r="21" spans="1:7" ht="18" customHeight="1" x14ac:dyDescent="0.25">
      <c r="A21" s="48" t="s">
        <v>3</v>
      </c>
      <c r="B21" s="49">
        <v>97561</v>
      </c>
      <c r="C21" s="49">
        <v>188652</v>
      </c>
      <c r="D21" s="49">
        <v>207419</v>
      </c>
      <c r="E21" s="49">
        <v>163946</v>
      </c>
      <c r="F21" s="50">
        <f t="shared" si="3"/>
        <v>657578</v>
      </c>
      <c r="G21" s="6"/>
    </row>
    <row r="22" spans="1:7" ht="18" customHeight="1" x14ac:dyDescent="0.25">
      <c r="A22" s="61" t="s">
        <v>8</v>
      </c>
      <c r="B22" s="62"/>
      <c r="C22" s="62"/>
      <c r="D22" s="62"/>
      <c r="E22" s="62"/>
      <c r="F22" s="64"/>
      <c r="G22" s="6"/>
    </row>
    <row r="23" spans="1:7" ht="18" customHeight="1" x14ac:dyDescent="0.25">
      <c r="A23" s="48" t="s">
        <v>2</v>
      </c>
      <c r="B23" s="49">
        <v>336</v>
      </c>
      <c r="C23" s="49">
        <v>309</v>
      </c>
      <c r="D23" s="49">
        <v>420</v>
      </c>
      <c r="E23" s="49">
        <v>276</v>
      </c>
      <c r="F23" s="50">
        <f>+B23+C23+D23+E23</f>
        <v>1341</v>
      </c>
      <c r="G23" s="6"/>
    </row>
    <row r="24" spans="1:7" ht="18" customHeight="1" thickBot="1" x14ac:dyDescent="0.3">
      <c r="A24" s="51" t="s">
        <v>3</v>
      </c>
      <c r="B24" s="52">
        <v>7004</v>
      </c>
      <c r="C24" s="52">
        <v>6411</v>
      </c>
      <c r="D24" s="52">
        <v>8546</v>
      </c>
      <c r="E24" s="52">
        <v>5665</v>
      </c>
      <c r="F24" s="53">
        <f>+B24+C24+D24+E24</f>
        <v>27626</v>
      </c>
      <c r="G24" s="6"/>
    </row>
    <row r="25" spans="1:7" ht="15.75" thickTop="1" x14ac:dyDescent="0.25">
      <c r="A25" s="80" t="s">
        <v>44</v>
      </c>
      <c r="B25" s="80"/>
      <c r="C25" s="80"/>
      <c r="D25" s="80"/>
      <c r="E25" s="80"/>
      <c r="F25" s="80"/>
    </row>
    <row r="26" spans="1:7" x14ac:dyDescent="0.25">
      <c r="A26" s="81"/>
      <c r="B26" s="81"/>
      <c r="C26" s="81"/>
      <c r="D26" s="81"/>
      <c r="E26" s="81"/>
      <c r="F26" s="81"/>
    </row>
    <row r="31" spans="1:7" ht="16.5" thickBot="1" x14ac:dyDescent="0.3">
      <c r="A31" s="85" t="s">
        <v>46</v>
      </c>
    </row>
    <row r="32" spans="1:7" x14ac:dyDescent="0.25">
      <c r="A32" s="72" t="s">
        <v>47</v>
      </c>
    </row>
  </sheetData>
  <mergeCells count="5">
    <mergeCell ref="A2:F2"/>
    <mergeCell ref="A3:F3"/>
    <mergeCell ref="A4:F4"/>
    <mergeCell ref="A25:F25"/>
    <mergeCell ref="A26:F26"/>
  </mergeCells>
  <pageMargins left="0.70866141732283472" right="0.31496062992125984" top="0.74803149606299213" bottom="0.74803149606299213" header="0.31496062992125984" footer="0.31496062992125984"/>
  <pageSetup scale="99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5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7" sqref="D27"/>
    </sheetView>
  </sheetViews>
  <sheetFormatPr baseColWidth="10" defaultRowHeight="15" x14ac:dyDescent="0.25"/>
  <cols>
    <col min="1" max="1" width="30.375" customWidth="1"/>
    <col min="2" max="3" width="9" customWidth="1"/>
    <col min="4" max="4" width="8.875" customWidth="1"/>
    <col min="5" max="5" width="8.875" style="1" customWidth="1"/>
    <col min="6" max="14" width="8.875" customWidth="1"/>
    <col min="15" max="15" width="9.75" customWidth="1"/>
    <col min="16" max="16" width="8.875" customWidth="1"/>
    <col min="17" max="17" width="9.75" customWidth="1"/>
    <col min="18" max="18" width="10.875" style="32" customWidth="1"/>
  </cols>
  <sheetData>
    <row r="1" spans="1:19" ht="14.25" customHeight="1" x14ac:dyDescent="0.25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customHeight="1" x14ac:dyDescent="0.25">
      <c r="A2" s="83" t="s">
        <v>39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x14ac:dyDescent="0.25">
      <c r="A3" s="83" t="s">
        <v>45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6" customHeight="1" x14ac:dyDescent="0.25">
      <c r="A4" s="4"/>
      <c r="B4" s="5"/>
      <c r="C4" s="5"/>
      <c r="D4" s="5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6"/>
      <c r="S4" s="5"/>
    </row>
    <row r="5" spans="1:19" ht="32.25" customHeight="1" x14ac:dyDescent="0.25">
      <c r="A5" s="14" t="s">
        <v>36</v>
      </c>
      <c r="B5" s="7" t="s">
        <v>14</v>
      </c>
      <c r="C5" s="7" t="s">
        <v>15</v>
      </c>
      <c r="D5" s="7" t="s">
        <v>16</v>
      </c>
      <c r="E5" s="37" t="s">
        <v>10</v>
      </c>
      <c r="F5" s="7" t="s">
        <v>17</v>
      </c>
      <c r="G5" s="7" t="s">
        <v>18</v>
      </c>
      <c r="H5" s="7" t="s">
        <v>19</v>
      </c>
      <c r="I5" s="37" t="s">
        <v>20</v>
      </c>
      <c r="J5" s="8" t="s">
        <v>21</v>
      </c>
      <c r="K5" s="7" t="s">
        <v>22</v>
      </c>
      <c r="L5" s="7" t="s">
        <v>23</v>
      </c>
      <c r="M5" s="24" t="s">
        <v>12</v>
      </c>
      <c r="N5" s="7" t="s">
        <v>24</v>
      </c>
      <c r="O5" s="7" t="s">
        <v>25</v>
      </c>
      <c r="P5" s="7" t="s">
        <v>26</v>
      </c>
      <c r="Q5" s="24" t="s">
        <v>34</v>
      </c>
      <c r="R5" s="27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8"/>
    </row>
    <row r="7" spans="1:19" ht="26.25" customHeight="1" x14ac:dyDescent="0.25">
      <c r="A7" s="68" t="s">
        <v>2</v>
      </c>
      <c r="B7" s="69">
        <f>+B10+B13+B16+B19+B22</f>
        <v>866</v>
      </c>
      <c r="C7" s="69">
        <f>+C10+C13+C16+C19+C22</f>
        <v>3314</v>
      </c>
      <c r="D7" s="69">
        <f t="shared" ref="D7:Q7" si="0">+D10+D13+D16+D19+D22</f>
        <v>5188</v>
      </c>
      <c r="E7" s="9">
        <f t="shared" si="0"/>
        <v>9368</v>
      </c>
      <c r="F7" s="69">
        <f t="shared" si="0"/>
        <v>4662</v>
      </c>
      <c r="G7" s="69">
        <f t="shared" si="0"/>
        <v>5168</v>
      </c>
      <c r="H7" s="69">
        <f t="shared" si="0"/>
        <v>5375</v>
      </c>
      <c r="I7" s="9">
        <f t="shared" si="0"/>
        <v>15205</v>
      </c>
      <c r="J7" s="69">
        <f t="shared" si="0"/>
        <v>5418</v>
      </c>
      <c r="K7" s="69">
        <f t="shared" si="0"/>
        <v>5854</v>
      </c>
      <c r="L7" s="69">
        <f>+L10+L13+L16+L19+L22</f>
        <v>5756</v>
      </c>
      <c r="M7" s="9">
        <f t="shared" si="0"/>
        <v>17028</v>
      </c>
      <c r="N7" s="69">
        <f t="shared" si="0"/>
        <v>5332</v>
      </c>
      <c r="O7" s="69">
        <f t="shared" si="0"/>
        <v>5021</v>
      </c>
      <c r="P7" s="69">
        <f t="shared" si="0"/>
        <v>3046</v>
      </c>
      <c r="Q7" s="69">
        <f t="shared" si="0"/>
        <v>13399</v>
      </c>
      <c r="R7" s="70">
        <f>+R10+R13+R16+R19+R22</f>
        <v>55000</v>
      </c>
      <c r="S7" s="6"/>
    </row>
    <row r="8" spans="1:19" ht="26.25" customHeight="1" x14ac:dyDescent="0.25">
      <c r="A8" s="68" t="s">
        <v>3</v>
      </c>
      <c r="B8" s="69">
        <f>+B11+B14+B17+B20+B23</f>
        <v>15869</v>
      </c>
      <c r="C8" s="69">
        <f>+C11+C14+C17+C20+C23</f>
        <v>63730</v>
      </c>
      <c r="D8" s="69">
        <f t="shared" ref="D8:Q8" si="1">+D11+D14+D17+D20+D23</f>
        <v>105206</v>
      </c>
      <c r="E8" s="9">
        <f t="shared" si="1"/>
        <v>184805</v>
      </c>
      <c r="F8" s="69">
        <f t="shared" si="1"/>
        <v>93795</v>
      </c>
      <c r="G8" s="69">
        <f t="shared" si="1"/>
        <v>102641</v>
      </c>
      <c r="H8" s="69">
        <f t="shared" si="1"/>
        <v>107415</v>
      </c>
      <c r="I8" s="9">
        <f t="shared" si="1"/>
        <v>303851</v>
      </c>
      <c r="J8" s="69">
        <f t="shared" si="1"/>
        <v>107012</v>
      </c>
      <c r="K8" s="69">
        <f t="shared" si="1"/>
        <v>117056</v>
      </c>
      <c r="L8" s="69">
        <f>+L11+L14+L17+L20+L23</f>
        <v>114045</v>
      </c>
      <c r="M8" s="9">
        <f t="shared" si="1"/>
        <v>338113</v>
      </c>
      <c r="N8" s="69">
        <f t="shared" si="1"/>
        <v>104551</v>
      </c>
      <c r="O8" s="69">
        <f t="shared" si="1"/>
        <v>96471</v>
      </c>
      <c r="P8" s="69">
        <f t="shared" si="1"/>
        <v>55630</v>
      </c>
      <c r="Q8" s="69">
        <f t="shared" si="1"/>
        <v>256652</v>
      </c>
      <c r="R8" s="70">
        <f>+R11+R14+R17+R20+R23</f>
        <v>1083421</v>
      </c>
      <c r="S8" s="6"/>
    </row>
    <row r="9" spans="1:19" ht="26.25" customHeight="1" x14ac:dyDescent="0.25">
      <c r="A9" s="13" t="s">
        <v>4</v>
      </c>
      <c r="B9" s="20"/>
      <c r="C9" s="36"/>
      <c r="D9" s="2"/>
      <c r="E9" s="13"/>
      <c r="F9" s="2"/>
      <c r="G9" s="2"/>
      <c r="H9" s="2"/>
      <c r="I9" s="15"/>
      <c r="J9" s="2"/>
      <c r="K9" s="20"/>
      <c r="L9" s="20"/>
      <c r="M9" s="13"/>
      <c r="N9" s="2"/>
      <c r="O9" s="2"/>
      <c r="P9" s="2"/>
      <c r="Q9" s="13"/>
      <c r="R9" s="30"/>
    </row>
    <row r="10" spans="1:19" ht="26.25" customHeight="1" x14ac:dyDescent="0.25">
      <c r="A10" t="s">
        <v>2</v>
      </c>
      <c r="B10" s="33">
        <v>288</v>
      </c>
      <c r="C10" s="35">
        <v>683</v>
      </c>
      <c r="D10" s="35">
        <v>467</v>
      </c>
      <c r="E10" s="9">
        <f>+B10+C10+D10</f>
        <v>1438</v>
      </c>
      <c r="F10" s="6">
        <v>591</v>
      </c>
      <c r="G10" s="6">
        <v>659</v>
      </c>
      <c r="H10" s="6">
        <v>667</v>
      </c>
      <c r="I10" s="9">
        <f>+F10+G10+H10</f>
        <v>1917</v>
      </c>
      <c r="J10" s="6">
        <v>635</v>
      </c>
      <c r="K10" s="6">
        <v>680</v>
      </c>
      <c r="L10" s="6">
        <v>577</v>
      </c>
      <c r="M10" s="9">
        <f>+J10+K10+L10</f>
        <v>1892</v>
      </c>
      <c r="N10" s="6">
        <v>686</v>
      </c>
      <c r="O10" s="6">
        <v>400</v>
      </c>
      <c r="P10" s="6">
        <v>232</v>
      </c>
      <c r="Q10" s="9">
        <f>+N10+O10+P10</f>
        <v>1318</v>
      </c>
      <c r="R10" s="29">
        <f>+E10+I10+M10+Q10</f>
        <v>6565</v>
      </c>
    </row>
    <row r="11" spans="1:19" ht="26.25" customHeight="1" x14ac:dyDescent="0.25">
      <c r="A11" t="s">
        <v>3</v>
      </c>
      <c r="B11" s="33">
        <v>6204</v>
      </c>
      <c r="C11" s="35">
        <v>15427</v>
      </c>
      <c r="D11" s="35">
        <v>11525</v>
      </c>
      <c r="E11" s="9">
        <f>+B11+C11+D11</f>
        <v>33156</v>
      </c>
      <c r="F11" s="6">
        <v>14666</v>
      </c>
      <c r="G11" s="6">
        <v>16277</v>
      </c>
      <c r="H11" s="6">
        <v>16228</v>
      </c>
      <c r="I11" s="9">
        <f>+F11+G11+H11</f>
        <v>47171</v>
      </c>
      <c r="J11" s="6">
        <v>15643</v>
      </c>
      <c r="K11" s="6">
        <v>16694</v>
      </c>
      <c r="L11" s="6">
        <v>13051</v>
      </c>
      <c r="M11" s="9">
        <f>+J11+K11+L11</f>
        <v>45388</v>
      </c>
      <c r="N11" s="6">
        <v>16689</v>
      </c>
      <c r="O11" s="6">
        <v>9746</v>
      </c>
      <c r="P11" s="6">
        <v>5286</v>
      </c>
      <c r="Q11" s="9">
        <f>+N11+O11+P11</f>
        <v>31721</v>
      </c>
      <c r="R11" s="29">
        <f>+E11+I11+M11+Q11</f>
        <v>157436</v>
      </c>
      <c r="S11" s="23"/>
    </row>
    <row r="12" spans="1:19" ht="26.25" customHeight="1" x14ac:dyDescent="0.25">
      <c r="A12" s="74" t="s">
        <v>5</v>
      </c>
      <c r="B12" s="20"/>
      <c r="C12" s="36"/>
      <c r="D12" s="2"/>
      <c r="E12" s="13"/>
      <c r="F12" s="2"/>
      <c r="G12" s="2"/>
      <c r="H12" s="2"/>
      <c r="I12" s="15"/>
      <c r="J12" s="2"/>
      <c r="K12" s="20"/>
      <c r="L12" s="20"/>
      <c r="M12" s="13"/>
      <c r="N12" s="2"/>
      <c r="O12" s="2"/>
      <c r="P12" s="2"/>
      <c r="Q12" s="13"/>
      <c r="R12" s="30"/>
      <c r="S12" s="23"/>
    </row>
    <row r="13" spans="1:19" ht="26.25" customHeight="1" x14ac:dyDescent="0.25">
      <c r="A13" t="s">
        <v>2</v>
      </c>
      <c r="B13" s="6">
        <v>20</v>
      </c>
      <c r="C13" s="35">
        <v>52</v>
      </c>
      <c r="D13" s="6">
        <v>571</v>
      </c>
      <c r="E13" s="9">
        <f>+B13+C13+D13</f>
        <v>643</v>
      </c>
      <c r="F13" s="6">
        <v>372</v>
      </c>
      <c r="G13" s="6">
        <v>318</v>
      </c>
      <c r="H13" s="6">
        <v>372</v>
      </c>
      <c r="I13" s="9">
        <f t="shared" ref="I13:I23" si="2">+F13+G13+H13</f>
        <v>1062</v>
      </c>
      <c r="J13" s="6">
        <v>353</v>
      </c>
      <c r="K13" s="6">
        <v>431</v>
      </c>
      <c r="L13" s="6">
        <v>411</v>
      </c>
      <c r="M13" s="9">
        <f t="shared" ref="M13:M14" si="3">+J13+K13+L13</f>
        <v>1195</v>
      </c>
      <c r="N13" s="6">
        <v>409</v>
      </c>
      <c r="O13" s="6">
        <v>317</v>
      </c>
      <c r="P13" s="6">
        <v>195</v>
      </c>
      <c r="Q13" s="9">
        <f t="shared" ref="Q13:Q14" si="4">+N13+O13+P13</f>
        <v>921</v>
      </c>
      <c r="R13" s="29">
        <f>+E13+I13+M13+Q13</f>
        <v>3821</v>
      </c>
      <c r="S13" s="23"/>
    </row>
    <row r="14" spans="1:19" ht="26.25" customHeight="1" x14ac:dyDescent="0.25">
      <c r="A14" t="s">
        <v>3</v>
      </c>
      <c r="B14" s="6">
        <v>382</v>
      </c>
      <c r="C14" s="35">
        <v>1182</v>
      </c>
      <c r="D14" s="6">
        <v>15191</v>
      </c>
      <c r="E14" s="9">
        <f>+B14+C14+D14</f>
        <v>16755</v>
      </c>
      <c r="F14" s="6">
        <v>9678</v>
      </c>
      <c r="G14" s="6">
        <v>7855</v>
      </c>
      <c r="H14" s="6">
        <v>9076</v>
      </c>
      <c r="I14" s="9">
        <f t="shared" si="2"/>
        <v>26609</v>
      </c>
      <c r="J14" s="6">
        <v>8455</v>
      </c>
      <c r="K14" s="6">
        <v>10815</v>
      </c>
      <c r="L14" s="6">
        <v>10127</v>
      </c>
      <c r="M14" s="9">
        <f t="shared" si="3"/>
        <v>29397</v>
      </c>
      <c r="N14" s="6">
        <v>9799</v>
      </c>
      <c r="O14" s="6">
        <v>7531</v>
      </c>
      <c r="P14" s="6">
        <v>4838</v>
      </c>
      <c r="Q14" s="9">
        <f t="shared" si="4"/>
        <v>22168</v>
      </c>
      <c r="R14" s="29">
        <f>+E14+I14+M14+Q14</f>
        <v>94929</v>
      </c>
      <c r="S14" s="23"/>
    </row>
    <row r="15" spans="1:19" ht="26.25" customHeight="1" x14ac:dyDescent="0.25">
      <c r="A15" s="13" t="s">
        <v>6</v>
      </c>
      <c r="B15" s="20"/>
      <c r="C15" s="36"/>
      <c r="D15" s="2"/>
      <c r="E15" s="13"/>
      <c r="F15" s="2"/>
      <c r="G15" s="2"/>
      <c r="H15" s="2"/>
      <c r="I15" s="15"/>
      <c r="J15" s="2"/>
      <c r="K15" s="20"/>
      <c r="L15" s="20"/>
      <c r="M15" s="13"/>
      <c r="N15" s="2"/>
      <c r="O15" s="2"/>
      <c r="P15" s="2"/>
      <c r="Q15" s="13"/>
      <c r="R15" s="30"/>
      <c r="S15" s="23"/>
    </row>
    <row r="16" spans="1:19" ht="26.25" customHeight="1" x14ac:dyDescent="0.25">
      <c r="A16" t="s">
        <v>2</v>
      </c>
      <c r="B16" s="6">
        <v>88</v>
      </c>
      <c r="C16" s="35">
        <v>515</v>
      </c>
      <c r="D16" s="6">
        <v>805</v>
      </c>
      <c r="E16" s="9">
        <f>+B16+C16+D16</f>
        <v>1408</v>
      </c>
      <c r="F16" s="6">
        <v>452</v>
      </c>
      <c r="G16" s="6">
        <v>518</v>
      </c>
      <c r="H16" s="6">
        <v>679</v>
      </c>
      <c r="I16" s="9">
        <f t="shared" si="2"/>
        <v>1649</v>
      </c>
      <c r="J16" s="6">
        <v>640</v>
      </c>
      <c r="K16" s="6">
        <v>829</v>
      </c>
      <c r="L16" s="6">
        <v>762</v>
      </c>
      <c r="M16" s="9">
        <f t="shared" ref="M16:M17" si="5">+J16+K16+L16</f>
        <v>2231</v>
      </c>
      <c r="N16" s="6">
        <v>687</v>
      </c>
      <c r="O16" s="6">
        <v>591</v>
      </c>
      <c r="P16" s="6">
        <v>341</v>
      </c>
      <c r="Q16" s="9">
        <f t="shared" ref="Q16:Q17" si="6">+N16+O16+P16</f>
        <v>1619</v>
      </c>
      <c r="R16" s="29">
        <f>+E16+I16+M16+Q16</f>
        <v>6907</v>
      </c>
      <c r="S16" s="23"/>
    </row>
    <row r="17" spans="1:19" ht="26.25" customHeight="1" x14ac:dyDescent="0.25">
      <c r="A17" t="s">
        <v>3</v>
      </c>
      <c r="B17" s="6">
        <v>2068</v>
      </c>
      <c r="C17" s="35">
        <v>11059</v>
      </c>
      <c r="D17" s="6">
        <v>17202</v>
      </c>
      <c r="E17" s="9">
        <f>+B17+C17+D17</f>
        <v>30329</v>
      </c>
      <c r="F17" s="6">
        <v>9305</v>
      </c>
      <c r="G17" s="6">
        <v>11311</v>
      </c>
      <c r="H17" s="6">
        <v>14392</v>
      </c>
      <c r="I17" s="9">
        <f t="shared" si="2"/>
        <v>35008</v>
      </c>
      <c r="J17" s="6">
        <v>13789</v>
      </c>
      <c r="K17" s="6">
        <v>16961</v>
      </c>
      <c r="L17" s="6">
        <v>16613</v>
      </c>
      <c r="M17" s="9">
        <f t="shared" si="5"/>
        <v>47363</v>
      </c>
      <c r="N17" s="6">
        <v>14623</v>
      </c>
      <c r="O17" s="6">
        <v>12284</v>
      </c>
      <c r="P17" s="6">
        <v>6245</v>
      </c>
      <c r="Q17" s="9">
        <f t="shared" si="6"/>
        <v>33152</v>
      </c>
      <c r="R17" s="29">
        <f>+E17+I17+M17+Q17</f>
        <v>145852</v>
      </c>
      <c r="S17" s="23"/>
    </row>
    <row r="18" spans="1:19" ht="26.25" customHeight="1" x14ac:dyDescent="0.25">
      <c r="A18" s="13" t="s">
        <v>7</v>
      </c>
      <c r="B18" s="20"/>
      <c r="C18" s="36"/>
      <c r="D18" s="2"/>
      <c r="E18" s="13"/>
      <c r="F18" s="2"/>
      <c r="G18" s="2"/>
      <c r="H18" s="2"/>
      <c r="I18" s="15"/>
      <c r="J18" s="2"/>
      <c r="K18" s="20"/>
      <c r="L18" s="20"/>
      <c r="M18" s="13"/>
      <c r="N18" s="2"/>
      <c r="O18" s="2"/>
      <c r="P18" s="2"/>
      <c r="Q18" s="13"/>
      <c r="R18" s="30"/>
      <c r="S18" s="23"/>
    </row>
    <row r="19" spans="1:19" ht="26.25" customHeight="1" x14ac:dyDescent="0.25">
      <c r="A19" t="s">
        <v>2</v>
      </c>
      <c r="B19" s="6">
        <v>462</v>
      </c>
      <c r="C19" s="35">
        <v>1931</v>
      </c>
      <c r="D19" s="6">
        <v>3150</v>
      </c>
      <c r="E19" s="9">
        <f>+B19+C19+D19</f>
        <v>5543</v>
      </c>
      <c r="F19" s="6">
        <v>3183</v>
      </c>
      <c r="G19" s="6">
        <v>3569</v>
      </c>
      <c r="H19" s="6">
        <v>3516</v>
      </c>
      <c r="I19" s="9">
        <f t="shared" si="2"/>
        <v>10268</v>
      </c>
      <c r="J19" s="6">
        <v>3691</v>
      </c>
      <c r="K19" s="6">
        <v>3755</v>
      </c>
      <c r="L19" s="6">
        <v>3844</v>
      </c>
      <c r="M19" s="9">
        <f t="shared" ref="M19:M20" si="7">+J19+K19+L19</f>
        <v>11290</v>
      </c>
      <c r="N19" s="6">
        <v>3417</v>
      </c>
      <c r="O19" s="6">
        <v>3599</v>
      </c>
      <c r="P19" s="6">
        <v>2249</v>
      </c>
      <c r="Q19" s="9">
        <f t="shared" ref="Q19:Q20" si="8">+N19+O19+P19</f>
        <v>9265</v>
      </c>
      <c r="R19" s="29">
        <f>+E19+I19+M19+Q19</f>
        <v>36366</v>
      </c>
      <c r="S19" s="23"/>
    </row>
    <row r="20" spans="1:19" ht="26.25" customHeight="1" x14ac:dyDescent="0.25">
      <c r="A20" t="s">
        <v>3</v>
      </c>
      <c r="B20" s="6">
        <v>7053</v>
      </c>
      <c r="C20" s="35">
        <v>33389</v>
      </c>
      <c r="D20" s="6">
        <v>57119</v>
      </c>
      <c r="E20" s="9">
        <f>+B20+C20+D20</f>
        <v>97561</v>
      </c>
      <c r="F20" s="6">
        <v>58879</v>
      </c>
      <c r="G20" s="6">
        <v>65050</v>
      </c>
      <c r="H20" s="6">
        <v>64723</v>
      </c>
      <c r="I20" s="9">
        <f t="shared" si="2"/>
        <v>188652</v>
      </c>
      <c r="J20" s="6">
        <v>67087</v>
      </c>
      <c r="K20" s="6">
        <v>69250</v>
      </c>
      <c r="L20" s="6">
        <v>71082</v>
      </c>
      <c r="M20" s="9">
        <f t="shared" si="7"/>
        <v>207419</v>
      </c>
      <c r="N20" s="6">
        <v>60581</v>
      </c>
      <c r="O20" s="6">
        <v>64607</v>
      </c>
      <c r="P20" s="6">
        <v>38758</v>
      </c>
      <c r="Q20" s="9">
        <f t="shared" si="8"/>
        <v>163946</v>
      </c>
      <c r="R20" s="29">
        <f>+E20+I20+M20+Q20</f>
        <v>657578</v>
      </c>
      <c r="S20" s="23"/>
    </row>
    <row r="21" spans="1:19" ht="26.25" customHeight="1" x14ac:dyDescent="0.25">
      <c r="A21" s="13" t="s">
        <v>8</v>
      </c>
      <c r="B21" s="20"/>
      <c r="C21" s="36"/>
      <c r="D21" s="2"/>
      <c r="E21" s="13"/>
      <c r="F21" s="2"/>
      <c r="G21" s="2"/>
      <c r="H21" s="2"/>
      <c r="I21" s="15"/>
      <c r="J21" s="2"/>
      <c r="K21" s="20"/>
      <c r="L21" s="20"/>
      <c r="M21" s="13"/>
      <c r="N21" s="2"/>
      <c r="O21" s="2"/>
      <c r="P21" s="2"/>
      <c r="Q21" s="13"/>
      <c r="R21" s="30"/>
      <c r="S21" s="23"/>
    </row>
    <row r="22" spans="1:19" ht="26.25" customHeight="1" x14ac:dyDescent="0.25">
      <c r="A22" t="s">
        <v>2</v>
      </c>
      <c r="B22" s="6">
        <v>8</v>
      </c>
      <c r="C22" s="34">
        <v>133</v>
      </c>
      <c r="D22" s="6">
        <v>195</v>
      </c>
      <c r="E22" s="9">
        <f>+B22+C22+D22</f>
        <v>336</v>
      </c>
      <c r="F22" s="6">
        <v>64</v>
      </c>
      <c r="G22" s="6">
        <v>104</v>
      </c>
      <c r="H22" s="6">
        <v>141</v>
      </c>
      <c r="I22" s="9">
        <f t="shared" si="2"/>
        <v>309</v>
      </c>
      <c r="J22" s="6">
        <v>99</v>
      </c>
      <c r="K22" s="6">
        <v>159</v>
      </c>
      <c r="L22" s="6">
        <v>162</v>
      </c>
      <c r="M22" s="9">
        <f t="shared" ref="M22:M23" si="9">+J22+K22+L22</f>
        <v>420</v>
      </c>
      <c r="N22" s="6">
        <v>133</v>
      </c>
      <c r="O22" s="6">
        <v>114</v>
      </c>
      <c r="P22" s="6">
        <v>29</v>
      </c>
      <c r="Q22" s="9">
        <f t="shared" ref="Q22:Q23" si="10">+N22+O22+P22</f>
        <v>276</v>
      </c>
      <c r="R22" s="29">
        <f>+E22+I22+M22+Q22</f>
        <v>1341</v>
      </c>
      <c r="S22" s="23"/>
    </row>
    <row r="23" spans="1:19" ht="26.25" customHeight="1" x14ac:dyDescent="0.25">
      <c r="A23" s="16" t="s">
        <v>3</v>
      </c>
      <c r="B23" s="17">
        <v>162</v>
      </c>
      <c r="C23" s="39">
        <v>2673</v>
      </c>
      <c r="D23" s="17">
        <v>4169</v>
      </c>
      <c r="E23" s="18">
        <f>+B23+C23+D23</f>
        <v>7004</v>
      </c>
      <c r="F23" s="17">
        <v>1267</v>
      </c>
      <c r="G23" s="17">
        <v>2148</v>
      </c>
      <c r="H23" s="17">
        <v>2996</v>
      </c>
      <c r="I23" s="18">
        <f t="shared" si="2"/>
        <v>6411</v>
      </c>
      <c r="J23" s="17">
        <v>2038</v>
      </c>
      <c r="K23" s="17">
        <v>3336</v>
      </c>
      <c r="L23" s="17">
        <v>3172</v>
      </c>
      <c r="M23" s="18">
        <f t="shared" si="9"/>
        <v>8546</v>
      </c>
      <c r="N23" s="17">
        <v>2859</v>
      </c>
      <c r="O23" s="17">
        <v>2303</v>
      </c>
      <c r="P23" s="17">
        <v>503</v>
      </c>
      <c r="Q23" s="18">
        <f t="shared" si="10"/>
        <v>5665</v>
      </c>
      <c r="R23" s="73">
        <f>+E23+I23+M23+Q23</f>
        <v>27626</v>
      </c>
      <c r="S23" s="23"/>
    </row>
    <row r="24" spans="1:19" ht="4.5" customHeight="1" x14ac:dyDescent="0.25">
      <c r="A24" s="3"/>
      <c r="B24" s="3"/>
      <c r="C24" s="3"/>
      <c r="D24" s="3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1"/>
    </row>
    <row r="25" spans="1:19" x14ac:dyDescent="0.25">
      <c r="A25" s="80" t="s">
        <v>44</v>
      </c>
      <c r="B25" s="80"/>
      <c r="C25" s="80"/>
      <c r="D25" s="80"/>
      <c r="E25" s="80"/>
      <c r="F25" s="80"/>
    </row>
  </sheetData>
  <mergeCells count="4">
    <mergeCell ref="A1:S1"/>
    <mergeCell ref="A2:S2"/>
    <mergeCell ref="A3:S3"/>
    <mergeCell ref="A25:F25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F11"/>
  <sheetViews>
    <sheetView workbookViewId="0">
      <selection activeCell="E3" sqref="E3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2.125" customWidth="1"/>
  </cols>
  <sheetData>
    <row r="1" spans="1:6" x14ac:dyDescent="0.25">
      <c r="A1" s="84" t="s">
        <v>37</v>
      </c>
      <c r="B1" s="84"/>
      <c r="C1" s="84"/>
      <c r="D1" s="84"/>
      <c r="E1" s="84"/>
    </row>
    <row r="2" spans="1:6" x14ac:dyDescent="0.25">
      <c r="A2" s="84" t="s">
        <v>40</v>
      </c>
      <c r="B2" s="84"/>
      <c r="C2" s="84"/>
      <c r="D2" s="84"/>
      <c r="E2" s="84"/>
    </row>
    <row r="3" spans="1:6" ht="18" customHeight="1" x14ac:dyDescent="0.25">
      <c r="A3" s="1" t="s">
        <v>32</v>
      </c>
      <c r="B3" s="1" t="s">
        <v>42</v>
      </c>
      <c r="C3" s="1" t="s">
        <v>43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5">
        <v>97561</v>
      </c>
      <c r="C4" s="25">
        <v>188652</v>
      </c>
      <c r="D4" s="25">
        <v>207419</v>
      </c>
      <c r="E4" s="21">
        <v>163946</v>
      </c>
    </row>
    <row r="5" spans="1:6" ht="29.25" customHeight="1" x14ac:dyDescent="0.25">
      <c r="A5" t="s">
        <v>30</v>
      </c>
      <c r="B5" s="25">
        <v>30329</v>
      </c>
      <c r="C5" s="25">
        <v>35008</v>
      </c>
      <c r="D5" s="25">
        <v>47363</v>
      </c>
      <c r="E5" s="21">
        <v>33152</v>
      </c>
    </row>
    <row r="6" spans="1:6" ht="29.25" customHeight="1" x14ac:dyDescent="0.25">
      <c r="A6" t="s">
        <v>27</v>
      </c>
      <c r="B6" s="25">
        <v>33156</v>
      </c>
      <c r="C6" s="25">
        <v>47171</v>
      </c>
      <c r="D6" s="25">
        <v>45388</v>
      </c>
      <c r="E6" s="21">
        <v>31721</v>
      </c>
    </row>
    <row r="7" spans="1:6" ht="29.25" customHeight="1" x14ac:dyDescent="0.25">
      <c r="A7" t="s">
        <v>28</v>
      </c>
      <c r="B7" s="25">
        <v>16755</v>
      </c>
      <c r="C7" s="25">
        <v>26609</v>
      </c>
      <c r="D7" s="25">
        <v>29397</v>
      </c>
      <c r="E7" s="21">
        <v>22168</v>
      </c>
    </row>
    <row r="8" spans="1:6" ht="29.25" customHeight="1" x14ac:dyDescent="0.25">
      <c r="A8" t="s">
        <v>31</v>
      </c>
      <c r="B8" s="25">
        <v>7004</v>
      </c>
      <c r="C8" s="25">
        <v>6411</v>
      </c>
      <c r="D8" s="25">
        <v>8546</v>
      </c>
      <c r="E8" s="21">
        <v>5665</v>
      </c>
    </row>
    <row r="9" spans="1:6" s="67" customFormat="1" ht="24.75" customHeight="1" x14ac:dyDescent="0.3">
      <c r="A9" s="66" t="s">
        <v>0</v>
      </c>
      <c r="B9" s="38">
        <f>SUM(B4:B8)</f>
        <v>184805</v>
      </c>
      <c r="C9" s="38">
        <f>SUM(C4:C8)</f>
        <v>303851</v>
      </c>
      <c r="D9" s="38">
        <f>SUM(D4:D8)</f>
        <v>338113</v>
      </c>
      <c r="E9" s="38">
        <f>SUM(E4:E8)</f>
        <v>256652</v>
      </c>
      <c r="F9" s="71"/>
    </row>
    <row r="10" spans="1:6" x14ac:dyDescent="0.25">
      <c r="B10" s="6"/>
    </row>
    <row r="11" spans="1:6" x14ac:dyDescent="0.25">
      <c r="B11" s="6"/>
      <c r="C11" s="6"/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 diciembre 2025</vt:lpstr>
      <vt:lpstr>x mes</vt:lpstr>
      <vt:lpstr>Gráfico</vt:lpstr>
      <vt:lpstr>'Trim. enero- diciembre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2026-01-20T17:55:27Z</cp:lastPrinted>
  <dcterms:created xsi:type="dcterms:W3CDTF">2018-08-13T12:19:14Z</dcterms:created>
  <dcterms:modified xsi:type="dcterms:W3CDTF">2026-01-20T18:38:17Z</dcterms:modified>
</cp:coreProperties>
</file>