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-MARZO\ESTADÍSTICAS\"/>
    </mc:Choice>
  </mc:AlternateContent>
  <bookViews>
    <workbookView xWindow="0" yWindow="0" windowWidth="28800" windowHeight="11655"/>
  </bookViews>
  <sheets>
    <sheet name="Trim. enero- marzo 2025" sheetId="5" r:id="rId1"/>
    <sheet name="x mes" sheetId="1" r:id="rId2"/>
    <sheet name="Gráfico" sheetId="4" r:id="rId3"/>
  </sheets>
  <definedNames>
    <definedName name="_xlnm.Print_Area" localSheetId="0">'Trim. enero- marzo 2025'!$A$1:$N$35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7" i="1"/>
  <c r="H7" i="1"/>
  <c r="F8" i="1"/>
  <c r="G8" i="1"/>
  <c r="H8" i="1"/>
  <c r="F26" i="5" l="1"/>
  <c r="F25" i="5"/>
  <c r="F23" i="5"/>
  <c r="F22" i="5"/>
  <c r="F20" i="5"/>
  <c r="F19" i="5"/>
  <c r="F17" i="5"/>
  <c r="F16" i="5"/>
  <c r="F14" i="5"/>
  <c r="F13" i="5"/>
  <c r="E11" i="5"/>
  <c r="D11" i="5"/>
  <c r="C11" i="5"/>
  <c r="B11" i="5"/>
  <c r="E10" i="5"/>
  <c r="D10" i="5"/>
  <c r="C10" i="5"/>
  <c r="B10" i="5"/>
  <c r="F10" i="5" l="1"/>
  <c r="F11" i="5"/>
  <c r="D8" i="1"/>
  <c r="D7" i="1"/>
  <c r="C8" i="1"/>
  <c r="J8" i="1"/>
  <c r="K8" i="1"/>
  <c r="L8" i="1"/>
  <c r="N8" i="1"/>
  <c r="O8" i="1"/>
  <c r="P8" i="1"/>
  <c r="J7" i="1"/>
  <c r="K7" i="1"/>
  <c r="L7" i="1"/>
  <c r="N7" i="1"/>
  <c r="O7" i="1"/>
  <c r="P7" i="1"/>
  <c r="C7" i="1"/>
  <c r="B8" i="1"/>
  <c r="B7" i="1"/>
  <c r="C9" i="4" l="1"/>
  <c r="D9" i="4"/>
  <c r="E9" i="4"/>
  <c r="Q23" i="1" l="1"/>
  <c r="Q22" i="1"/>
  <c r="Q20" i="1"/>
  <c r="Q19" i="1"/>
  <c r="Q17" i="1"/>
  <c r="Q16" i="1"/>
  <c r="Q14" i="1"/>
  <c r="Q13" i="1"/>
  <c r="Q11" i="1"/>
  <c r="Q10" i="1"/>
  <c r="Q7" i="1" l="1"/>
  <c r="Q8" i="1"/>
  <c r="M23" i="1"/>
  <c r="M22" i="1"/>
  <c r="M20" i="1"/>
  <c r="M19" i="1"/>
  <c r="M17" i="1"/>
  <c r="M16" i="1"/>
  <c r="M14" i="1"/>
  <c r="M13" i="1"/>
  <c r="M11" i="1"/>
  <c r="M10" i="1"/>
  <c r="M8" i="1" l="1"/>
  <c r="M7" i="1"/>
  <c r="B9" i="4" l="1"/>
  <c r="I14" i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<sst xmlns="http://schemas.openxmlformats.org/spreadsheetml/2006/main" count="81" uniqueCount="46">
  <si>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</si>
  <si>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</si>
  <si>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</si>
  <si>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</si>
  <si>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</si>
  <si>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</si>
  <si>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</si>
  <si>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</si>
  <si>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</si>
  <si>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</si>
  <si>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</si>
  <si>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</si>
  <si>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</si>
  <si>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</si>
  <si>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</si>
  <si>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</si>
  <si>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</si>
  <si>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</si>
  <si>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</si>
  <si>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</si>
  <si>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</si>
  <si>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</si>
  <si>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</si>
  <si>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</si>
  <si>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</si>
  <si>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</si>
  <si>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</si>
  <si>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</si>
  <si>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</si>
  <si>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</si>
  <si>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</si>
  <si>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</si>
  <si>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</si>
  <si>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</si>
  <si>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</si>
  <si>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</si>
  <si>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MEDIOS DE FORMACIÓN TÉCNICO PROFESIONAL</t>
  </si>
  <si>
    <t>NÚMERO DE PARTICIPANTES SEGÚN MEDIOS DE FORMACIÓN</t>
  </si>
  <si>
    <r>
      <t xml:space="preserve">FUENTE:  INFOTEP.  </t>
    </r>
    <r>
      <rPr>
        <sz val="8"/>
        <rFont val="Infotep3"/>
        <family val="2"/>
      </rPr>
      <t>Sección de   Estadísticas.</t>
    </r>
  </si>
  <si>
    <t xml:space="preserve">CURSOS Y PARTICIPANTES INSTRUIDOS SEGÚN MEDIOS DE FORMACIÓN  </t>
  </si>
  <si>
    <t>CURSOS Y PARTICIPANTES INSTRUIDOS POR MEDIOS DE LA FORMACIÓN, SEGÚN TRIMESTRE</t>
  </si>
  <si>
    <t>Enc. División de Estadísticas</t>
  </si>
  <si>
    <t>Enero - marzo 2025</t>
  </si>
  <si>
    <t>EJECUCIÓN POR TRIMESTRE, 2025</t>
  </si>
  <si>
    <t>POR TRIMESTRE DEL AÑO 2025</t>
  </si>
  <si>
    <t>NANCY SALCEDO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</si>
</sst>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INFOTEXT"/>
      <family val="2"/>
    </font>
    <font>
      <b/>
      <sz val="11"/>
      <color theme="1"/>
      <name val="INFOTEXT"/>
      <family val="1"/>
    </font>
    <font>
      <b/>
      <i/>
      <sz val="12"/>
      <color theme="1"/>
      <name val="INFOTEXT"/>
      <family val="1"/>
    </font>
    <font>
      <b/>
      <i/>
      <sz val="11"/>
      <color theme="1"/>
      <name val="INFOTEXT"/>
      <family val="1"/>
    </font>
    <font>
      <sz val="11"/>
      <color theme="1"/>
      <name val="INFOTEXT"/>
      <family val="1"/>
    </font>
    <font>
      <b/>
      <sz val="10"/>
      <color theme="1"/>
      <name val="INFOTEXT"/>
      <family val="1"/>
    </font>
    <font>
      <sz val="11"/>
      <name val="INFOTEXT"/>
      <family val="2"/>
    </font>
    <font>
      <b/>
      <sz val="11"/>
      <name val="INFOTEXT"/>
      <family val="1"/>
    </font>
    <font>
      <sz val="11"/>
      <name val="INFOTEXT"/>
      <family val="1"/>
    </font>
    <font>
      <b/>
      <sz val="12"/>
      <color theme="1"/>
      <name val="INFOTEXT"/>
      <family val="1"/>
    </font>
    <font>
      <b/>
      <i/>
      <sz val="10"/>
      <color theme="1"/>
      <name val="Infotep3"/>
      <family val="2"/>
    </font>
    <font>
      <sz val="10"/>
      <color theme="1"/>
      <name val="Infotep3"/>
      <family val="2"/>
    </font>
    <font>
      <sz val="11"/>
      <color theme="1"/>
      <name val="Infotep3"/>
      <family val="2"/>
    </font>
    <font>
      <sz val="11"/>
      <color rgb="FFFF0000"/>
      <name val="Infotep3"/>
      <family val="2"/>
    </font>
    <font>
      <b/>
      <sz val="10"/>
      <color theme="1"/>
      <name val="Infotep3"/>
      <family val="2"/>
    </font>
    <font>
      <b/>
      <sz val="11"/>
      <color theme="1"/>
      <name val="Infotep3"/>
      <family val="2"/>
    </font>
    <font>
      <b/>
      <sz val="8"/>
      <name val="Infotep3"/>
      <family val="2"/>
    </font>
    <font>
      <sz val="8"/>
      <name val="Infotep3"/>
      <family val="2"/>
    </font>
    <font>
      <b/>
      <sz val="7"/>
      <name val="Infotep3"/>
      <family val="2"/>
    </font>
    <font>
      <b/>
      <sz val="10"/>
      <color theme="0"/>
      <name val="Infotep3"/>
      <family val="2"/>
    </font>
    <font>
      <b/>
      <i/>
      <sz val="12"/>
      <color theme="1"/>
      <name val="Infotep3"/>
      <family val="2"/>
    </font>
    <font>
      <sz val="12"/>
      <color theme="1"/>
      <name val="INFOTEXT"/>
      <family val="1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CF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3" fontId="0" fillId="0" borderId="0" xfId="0" applyNumberForma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3" fontId="1" fillId="3" borderId="0" xfId="0" applyNumberFormat="1" applyFont="1" applyFill="1"/>
    <xf numFmtId="0" fontId="1" fillId="5" borderId="0" xfId="0" applyFont="1" applyFill="1"/>
    <xf numFmtId="3" fontId="0" fillId="5" borderId="0" xfId="0" applyNumberFormat="1" applyFill="1"/>
    <xf numFmtId="0" fontId="0" fillId="5" borderId="0" xfId="0" applyFill="1"/>
    <xf numFmtId="0" fontId="0" fillId="0" borderId="0" xfId="0" applyFont="1" applyAlignment="1">
      <alignment horizontal="center"/>
    </xf>
    <xf numFmtId="0" fontId="1" fillId="2" borderId="0" xfId="0" applyFont="1" applyFill="1"/>
    <xf numFmtId="0" fontId="5" fillId="4" borderId="0" xfId="0" applyFont="1" applyFill="1" applyAlignment="1">
      <alignment horizontal="center" vertical="center" wrapText="1"/>
    </xf>
    <xf numFmtId="3" fontId="1" fillId="2" borderId="0" xfId="0" applyNumberFormat="1" applyFont="1" applyFill="1"/>
    <xf numFmtId="0" fontId="0" fillId="0" borderId="1" xfId="0" applyBorder="1"/>
    <xf numFmtId="3" fontId="0" fillId="0" borderId="1" xfId="0" applyNumberFormat="1" applyBorder="1"/>
    <xf numFmtId="3" fontId="1" fillId="3" borderId="1" xfId="0" applyNumberFormat="1" applyFont="1" applyFill="1" applyBorder="1"/>
    <xf numFmtId="0" fontId="1" fillId="3" borderId="0" xfId="0" applyFont="1" applyFill="1"/>
    <xf numFmtId="3" fontId="0" fillId="2" borderId="0" xfId="0" applyNumberFormat="1" applyFill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1" fontId="0" fillId="0" borderId="0" xfId="0" applyNumberFormat="1"/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6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8" fillId="2" borderId="0" xfId="0" applyFont="1" applyFill="1"/>
    <xf numFmtId="0" fontId="1" fillId="3" borderId="0" xfId="0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3" fontId="8" fillId="0" borderId="1" xfId="0" applyNumberFormat="1" applyFont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4" fillId="6" borderId="2" xfId="0" applyFont="1" applyFill="1" applyBorder="1"/>
    <xf numFmtId="3" fontId="15" fillId="6" borderId="3" xfId="0" applyNumberFormat="1" applyFont="1" applyFill="1" applyBorder="1" applyAlignment="1">
      <alignment horizontal="center" vertical="center"/>
    </xf>
    <xf numFmtId="3" fontId="15" fillId="6" borderId="4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3" fontId="12" fillId="2" borderId="3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/>
    </xf>
    <xf numFmtId="0" fontId="11" fillId="2" borderId="5" xfId="0" applyFont="1" applyFill="1" applyBorder="1"/>
    <xf numFmtId="3" fontId="12" fillId="2" borderId="6" xfId="0" applyNumberFormat="1" applyFont="1" applyFill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9" fillId="7" borderId="8" xfId="0" applyFont="1" applyFill="1" applyBorder="1" applyAlignment="1">
      <alignment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/>
    </xf>
    <xf numFmtId="0" fontId="14" fillId="3" borderId="2" xfId="0" applyFont="1" applyFill="1" applyBorder="1"/>
    <xf numFmtId="3" fontId="12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/>
    <xf numFmtId="0" fontId="12" fillId="3" borderId="4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vertical="center" wrapText="1"/>
    </xf>
    <xf numFmtId="0" fontId="9" fillId="0" borderId="0" xfId="0" applyFont="1"/>
    <xf numFmtId="0" fontId="21" fillId="0" borderId="0" xfId="0" applyFont="1"/>
    <xf numFmtId="0" fontId="1" fillId="8" borderId="0" xfId="0" applyFont="1" applyFill="1"/>
    <xf numFmtId="3" fontId="7" fillId="8" borderId="0" xfId="0" applyNumberFormat="1" applyFont="1" applyFill="1"/>
    <xf numFmtId="3" fontId="1" fillId="8" borderId="0" xfId="0" applyNumberFormat="1" applyFont="1" applyFill="1" applyAlignment="1"/>
    <xf numFmtId="3" fontId="21" fillId="0" borderId="0" xfId="0" applyNumberFormat="1" applyFont="1"/>
    <xf numFmtId="0" fontId="14" fillId="0" borderId="0" xfId="0" applyFont="1"/>
    <xf numFmtId="3" fontId="1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4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FF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/>
              <a:t>INFOTEP. Participantes</a:t>
            </a:r>
            <a:r>
              <a:rPr lang="es-DO" sz="1100" b="1" baseline="0"/>
              <a:t> Instruidos según Medios de Formación y Trimestre</a:t>
            </a:r>
          </a:p>
          <a:p>
            <a:pPr>
              <a:defRPr sz="1100" b="1"/>
            </a:pPr>
            <a:r>
              <a:rPr lang="es-DO" sz="1100" b="1" baseline="0"/>
              <a:t>Enero - marzo 2025</a:t>
            </a:r>
            <a:endParaRPr lang="es-DO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97561</c:v>
                </c:pt>
                <c:pt idx="1">
                  <c:v>30329</c:v>
                </c:pt>
                <c:pt idx="2">
                  <c:v>33156</c:v>
                </c:pt>
                <c:pt idx="3">
                  <c:v>16755</c:v>
                </c:pt>
                <c:pt idx="4">
                  <c:v>7004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79-41E0-9FD5-6305DDBB3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3409536"/>
        <c:axId val="888070448"/>
      </c:barChart>
      <c:catAx>
        <c:axId val="129340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88070448"/>
        <c:crosses val="autoZero"/>
        <c:auto val="1"/>
        <c:lblAlgn val="ctr"/>
        <c:lblOffset val="100"/>
        <c:noMultiLvlLbl val="0"/>
      </c:catAx>
      <c:valAx>
        <c:axId val="888070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9340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50" b="1"/>
              <a:t>INFOTEP. Participantes</a:t>
            </a:r>
            <a:r>
              <a:rPr lang="es-DO" sz="1050" b="1" baseline="0"/>
              <a:t> Instruidos según Medios de Formación y Trimestre</a:t>
            </a:r>
          </a:p>
          <a:p>
            <a:pPr>
              <a:defRPr sz="1050" b="1"/>
            </a:pPr>
            <a:r>
              <a:rPr lang="es-DO" sz="1050" b="1" baseline="0"/>
              <a:t>Enero - marzo 2025</a:t>
            </a:r>
            <a:endParaRPr lang="es-DO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97561</c:v>
                </c:pt>
                <c:pt idx="1">
                  <c:v>30329</c:v>
                </c:pt>
                <c:pt idx="2">
                  <c:v>33156</c:v>
                </c:pt>
                <c:pt idx="3">
                  <c:v>16755</c:v>
                </c:pt>
                <c:pt idx="4">
                  <c:v>7004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FC-4300-92E3-458978FBB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3409536"/>
        <c:axId val="888070448"/>
      </c:barChart>
      <c:catAx>
        <c:axId val="129340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88070448"/>
        <c:crosses val="autoZero"/>
        <c:auto val="1"/>
        <c:lblAlgn val="ctr"/>
        <c:lblOffset val="100"/>
        <c:noMultiLvlLbl val="0"/>
      </c:catAx>
      <c:valAx>
        <c:axId val="888070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9340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658090</xdr:colOff>
      <xdr:row>7</xdr:row>
      <xdr:rowOff>225137</xdr:rowOff>
    </xdr:from>
    <xdr:to>
      <xdr:col>13</xdr:col>
      <xdr:colOff>415635</xdr:colOff>
      <xdr:row>19</xdr:row>
      <xdr:rowOff>199160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A4436A7-3B1F-44ED-9481-1C4254606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467591</xdr:colOff>
      <xdr:row>1</xdr:row>
      <xdr:rowOff>112568</xdr:rowOff>
    </xdr:from>
    <xdr:to>
      <xdr:col>2</xdr:col>
      <xdr:colOff>467591</xdr:colOff>
      <xdr:row>3</xdr:row>
      <xdr:rowOff>194904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78727" y="303068"/>
          <a:ext cx="909205" cy="4633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89857</xdr:colOff>
      <xdr:row>0</xdr:row>
      <xdr:rowOff>89858</xdr:rowOff>
    </xdr:from>
    <xdr:to>
      <xdr:col>0</xdr:col>
      <xdr:colOff>1347876</xdr:colOff>
      <xdr:row>3</xdr:row>
      <xdr:rowOff>15816</xdr:rowOff>
    </xdr:to>
    <xdr:pic>
      <xdr:nvPicPr>
        <xdr:cNvPr id="4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D3DCD965-3193-456E-A65E-878DEDB82D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89857" y="89858"/>
          <a:ext cx="1258019" cy="501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471487</xdr:colOff>
      <xdr:row>0</xdr:row>
      <xdr:rowOff>80961</xdr:rowOff>
    </xdr:from>
    <xdr:to>
      <xdr:col>13</xdr:col>
      <xdr:colOff>323850</xdr:colOff>
      <xdr:row>12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693C31-9443-4D67-ACDB-76BA1CDF26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4:G34"/>
  <sheetViews>
    <sheetView tabSelected="1" zoomScale="110" zoomScaleNormal="110" workbookViewId="0">
      <selection activeCell="D36" sqref="D36"/>
    </sheetView>
  </sheetViews>
  <sheetFormatPr baseColWidth="10" defaultRowHeight="15" x14ac:dyDescent="0.25"/>
  <cols>
    <col min="1" max="1" width="33" style="55" customWidth="1"/>
    <col min="2" max="2" width="11.875" style="56" customWidth="1"/>
    <col min="3" max="3" width="10.375" style="57" customWidth="1"/>
    <col min="4" max="5" width="11.125" style="57" customWidth="1"/>
    <col min="6" max="6" width="11.875" style="58" customWidth="1"/>
    <col min="7" max="7" width="10.125" customWidth="1"/>
  </cols>
  <sheetData>
    <row r="4" spans="1:7" ht="19.5" customHeight="1" x14ac:dyDescent="0.25">
      <c r="A4" s="76"/>
      <c r="B4" s="76"/>
      <c r="C4" s="76"/>
      <c r="D4" s="76"/>
      <c r="E4" s="76"/>
      <c r="F4" s="76"/>
    </row>
    <row r="5" spans="1:7" ht="13.5" customHeight="1" x14ac:dyDescent="0.25">
      <c r="A5" s="77" t="s">
        <v>39</v>
      </c>
      <c r="B5" s="77"/>
      <c r="C5" s="77"/>
      <c r="D5" s="77"/>
      <c r="E5" s="77"/>
      <c r="F5" s="77"/>
    </row>
    <row r="6" spans="1:7" ht="14.25" customHeight="1" x14ac:dyDescent="0.25">
      <c r="A6" s="77" t="s">
        <v>44</v>
      </c>
      <c r="B6" s="77"/>
      <c r="C6" s="77"/>
      <c r="D6" s="77"/>
      <c r="E6" s="77"/>
      <c r="F6" s="77"/>
    </row>
    <row r="7" spans="1:7" ht="8.25" customHeight="1" thickBot="1" x14ac:dyDescent="0.3">
      <c r="A7" s="41"/>
      <c r="B7" s="42"/>
      <c r="C7" s="43"/>
      <c r="D7" s="44"/>
      <c r="E7" s="43"/>
      <c r="F7" s="45"/>
    </row>
    <row r="8" spans="1:7" ht="41.25" customHeight="1" thickTop="1" x14ac:dyDescent="0.25">
      <c r="A8" s="59" t="s">
        <v>36</v>
      </c>
      <c r="B8" s="60" t="s">
        <v>10</v>
      </c>
      <c r="C8" s="60" t="s">
        <v>11</v>
      </c>
      <c r="D8" s="60" t="s">
        <v>12</v>
      </c>
      <c r="E8" s="60" t="s">
        <v>13</v>
      </c>
      <c r="F8" s="61" t="s">
        <v>0</v>
      </c>
    </row>
    <row r="9" spans="1:7" ht="18" customHeight="1" x14ac:dyDescent="0.25">
      <c r="A9" s="62" t="s">
        <v>1</v>
      </c>
      <c r="B9" s="63"/>
      <c r="C9" s="64"/>
      <c r="D9" s="64"/>
      <c r="E9" s="64"/>
      <c r="F9" s="65"/>
    </row>
    <row r="10" spans="1:7" ht="21.75" customHeight="1" x14ac:dyDescent="0.25">
      <c r="A10" s="46" t="s">
        <v>2</v>
      </c>
      <c r="B10" s="47">
        <f t="shared" ref="B10:E11" si="0">+B13+B16+B19+B22+B25</f>
        <v>9368</v>
      </c>
      <c r="C10" s="47">
        <f t="shared" si="0"/>
        <v>0</v>
      </c>
      <c r="D10" s="47">
        <f t="shared" si="0"/>
        <v>0</v>
      </c>
      <c r="E10" s="47">
        <f t="shared" si="0"/>
        <v>0</v>
      </c>
      <c r="F10" s="48">
        <f>+F13+F16+F19+F22+F25</f>
        <v>9368</v>
      </c>
      <c r="G10" s="6"/>
    </row>
    <row r="11" spans="1:7" ht="18" customHeight="1" x14ac:dyDescent="0.25">
      <c r="A11" s="46" t="s">
        <v>3</v>
      </c>
      <c r="B11" s="47">
        <f t="shared" si="0"/>
        <v>184805</v>
      </c>
      <c r="C11" s="47">
        <f t="shared" si="0"/>
        <v>0</v>
      </c>
      <c r="D11" s="47">
        <f t="shared" si="0"/>
        <v>0</v>
      </c>
      <c r="E11" s="47">
        <f t="shared" si="0"/>
        <v>0</v>
      </c>
      <c r="F11" s="48">
        <f>+F14+F17+F20+F23+F26</f>
        <v>184805</v>
      </c>
      <c r="G11" s="6"/>
    </row>
    <row r="12" spans="1:7" ht="18" customHeight="1" x14ac:dyDescent="0.25">
      <c r="A12" s="62" t="s">
        <v>4</v>
      </c>
      <c r="B12" s="63"/>
      <c r="C12" s="63"/>
      <c r="D12" s="63"/>
      <c r="E12" s="63"/>
      <c r="F12" s="65"/>
      <c r="G12" s="6"/>
    </row>
    <row r="13" spans="1:7" ht="18" customHeight="1" x14ac:dyDescent="0.25">
      <c r="A13" s="49" t="s">
        <v>2</v>
      </c>
      <c r="B13" s="50">
        <v>1438</v>
      </c>
      <c r="C13" s="50">
        <v>0</v>
      </c>
      <c r="D13" s="50">
        <v>0</v>
      </c>
      <c r="E13" s="50">
        <v>0</v>
      </c>
      <c r="F13" s="51">
        <f>+B13+C13+D13+E13</f>
        <v>1438</v>
      </c>
      <c r="G13" s="6"/>
    </row>
    <row r="14" spans="1:7" ht="18" customHeight="1" x14ac:dyDescent="0.25">
      <c r="A14" s="49" t="s">
        <v>3</v>
      </c>
      <c r="B14" s="50">
        <v>33156</v>
      </c>
      <c r="C14" s="50">
        <v>0</v>
      </c>
      <c r="D14" s="50">
        <v>0</v>
      </c>
      <c r="E14" s="50">
        <v>0</v>
      </c>
      <c r="F14" s="51">
        <f>+B14+C14+D14+E14</f>
        <v>33156</v>
      </c>
      <c r="G14" s="6"/>
    </row>
    <row r="15" spans="1:7" ht="30" customHeight="1" x14ac:dyDescent="0.25">
      <c r="A15" s="66" t="s">
        <v>5</v>
      </c>
      <c r="B15" s="63"/>
      <c r="C15" s="63"/>
      <c r="D15" s="63"/>
      <c r="E15" s="63"/>
      <c r="F15" s="65"/>
      <c r="G15" s="6"/>
    </row>
    <row r="16" spans="1:7" ht="24" customHeight="1" x14ac:dyDescent="0.25">
      <c r="A16" s="49" t="s">
        <v>2</v>
      </c>
      <c r="B16" s="50">
        <v>643</v>
      </c>
      <c r="C16" s="50">
        <v>0</v>
      </c>
      <c r="D16" s="50">
        <v>0</v>
      </c>
      <c r="E16" s="50">
        <v>0</v>
      </c>
      <c r="F16" s="51">
        <f t="shared" ref="F16:F17" si="1">+B16+C16+D16+E16</f>
        <v>643</v>
      </c>
      <c r="G16" s="6"/>
    </row>
    <row r="17" spans="1:7" ht="20.25" customHeight="1" x14ac:dyDescent="0.25">
      <c r="A17" s="49" t="s">
        <v>3</v>
      </c>
      <c r="B17" s="50">
        <v>16755</v>
      </c>
      <c r="C17" s="50">
        <v>0</v>
      </c>
      <c r="D17" s="50">
        <v>0</v>
      </c>
      <c r="E17" s="50">
        <v>0</v>
      </c>
      <c r="F17" s="51">
        <f t="shared" si="1"/>
        <v>16755</v>
      </c>
      <c r="G17" s="6"/>
    </row>
    <row r="18" spans="1:7" ht="18" customHeight="1" x14ac:dyDescent="0.25">
      <c r="A18" s="62" t="s">
        <v>6</v>
      </c>
      <c r="B18" s="63"/>
      <c r="C18" s="63"/>
      <c r="D18" s="63"/>
      <c r="E18" s="63"/>
      <c r="F18" s="65"/>
      <c r="G18" s="6"/>
    </row>
    <row r="19" spans="1:7" ht="18" customHeight="1" x14ac:dyDescent="0.25">
      <c r="A19" s="49" t="s">
        <v>2</v>
      </c>
      <c r="B19" s="50">
        <v>1408</v>
      </c>
      <c r="C19" s="50">
        <v>0</v>
      </c>
      <c r="D19" s="50">
        <v>0</v>
      </c>
      <c r="E19" s="50">
        <v>0</v>
      </c>
      <c r="F19" s="51">
        <f t="shared" ref="F19:F20" si="2">+B19+C19+D19+E19</f>
        <v>1408</v>
      </c>
      <c r="G19" s="6"/>
    </row>
    <row r="20" spans="1:7" ht="18" customHeight="1" x14ac:dyDescent="0.25">
      <c r="A20" s="49" t="s">
        <v>3</v>
      </c>
      <c r="B20" s="50">
        <v>30329</v>
      </c>
      <c r="C20" s="50">
        <v>0</v>
      </c>
      <c r="D20" s="50">
        <v>0</v>
      </c>
      <c r="E20" s="50">
        <v>0</v>
      </c>
      <c r="F20" s="51">
        <f t="shared" si="2"/>
        <v>30329</v>
      </c>
      <c r="G20" s="6"/>
    </row>
    <row r="21" spans="1:7" ht="18" customHeight="1" x14ac:dyDescent="0.25">
      <c r="A21" s="62" t="s">
        <v>7</v>
      </c>
      <c r="B21" s="63"/>
      <c r="C21" s="63"/>
      <c r="D21" s="63"/>
      <c r="E21" s="63"/>
      <c r="F21" s="65"/>
      <c r="G21" s="6"/>
    </row>
    <row r="22" spans="1:7" ht="18" customHeight="1" x14ac:dyDescent="0.25">
      <c r="A22" s="49" t="s">
        <v>2</v>
      </c>
      <c r="B22" s="50">
        <v>5543</v>
      </c>
      <c r="C22" s="50"/>
      <c r="D22" s="50"/>
      <c r="E22" s="50"/>
      <c r="F22" s="51">
        <f t="shared" ref="F22:F23" si="3">+B22+C22+D22+E22</f>
        <v>5543</v>
      </c>
      <c r="G22" s="6"/>
    </row>
    <row r="23" spans="1:7" ht="18" customHeight="1" x14ac:dyDescent="0.25">
      <c r="A23" s="49" t="s">
        <v>3</v>
      </c>
      <c r="B23" s="50">
        <v>97561</v>
      </c>
      <c r="C23" s="50"/>
      <c r="D23" s="50"/>
      <c r="E23" s="50"/>
      <c r="F23" s="51">
        <f t="shared" si="3"/>
        <v>97561</v>
      </c>
      <c r="G23" s="6"/>
    </row>
    <row r="24" spans="1:7" ht="18" customHeight="1" x14ac:dyDescent="0.25">
      <c r="A24" s="62" t="s">
        <v>8</v>
      </c>
      <c r="B24" s="63"/>
      <c r="C24" s="63"/>
      <c r="D24" s="63"/>
      <c r="E24" s="63"/>
      <c r="F24" s="65"/>
      <c r="G24" s="6"/>
    </row>
    <row r="25" spans="1:7" ht="18" customHeight="1" x14ac:dyDescent="0.25">
      <c r="A25" s="49" t="s">
        <v>2</v>
      </c>
      <c r="B25" s="50">
        <v>336</v>
      </c>
      <c r="C25" s="50">
        <v>0</v>
      </c>
      <c r="D25" s="50">
        <v>0</v>
      </c>
      <c r="E25" s="50">
        <v>0</v>
      </c>
      <c r="F25" s="51">
        <f>+B25+C25+D25+E25</f>
        <v>336</v>
      </c>
      <c r="G25" s="6"/>
    </row>
    <row r="26" spans="1:7" ht="18" customHeight="1" thickBot="1" x14ac:dyDescent="0.3">
      <c r="A26" s="52" t="s">
        <v>3</v>
      </c>
      <c r="B26" s="53">
        <v>7004</v>
      </c>
      <c r="C26" s="53">
        <v>0</v>
      </c>
      <c r="D26" s="53">
        <v>0</v>
      </c>
      <c r="E26" s="53">
        <v>0</v>
      </c>
      <c r="F26" s="54">
        <f>+B26+C26+D26+E26</f>
        <v>7004</v>
      </c>
      <c r="G26" s="6"/>
    </row>
    <row r="27" spans="1:7" ht="15.75" thickTop="1" x14ac:dyDescent="0.25">
      <c r="A27" s="78" t="s">
        <v>38</v>
      </c>
      <c r="B27" s="78"/>
      <c r="C27" s="78"/>
      <c r="D27" s="78"/>
      <c r="E27" s="78"/>
      <c r="F27" s="78"/>
    </row>
    <row r="28" spans="1:7" x14ac:dyDescent="0.25">
      <c r="A28" s="79"/>
      <c r="B28" s="79"/>
      <c r="C28" s="79"/>
      <c r="D28" s="79"/>
      <c r="E28" s="79"/>
      <c r="F28" s="79"/>
    </row>
    <row r="33" spans="1:1" ht="15.75" thickBot="1" x14ac:dyDescent="0.3">
      <c r="A33" s="83" t="s">
        <v>45</v>
      </c>
    </row>
    <row r="34" spans="1:1" x14ac:dyDescent="0.25">
      <c r="A34" s="73" t="s">
        <v>41</v>
      </c>
    </row>
  </sheetData>
  <mergeCells count="5">
    <mergeCell ref="A4:F4"/>
    <mergeCell ref="A5:F5"/>
    <mergeCell ref="A6:F6"/>
    <mergeCell ref="A27:F27"/>
    <mergeCell ref="A28:F28"/>
  </mergeCells>
  <pageMargins left="0.51181102362204722" right="0.31496062992125984" top="0.74803149606299213" bottom="0.74803149606299213" header="0.31496062992125984" footer="0.31496062992125984"/>
  <pageSetup orientation="portrait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4"/>
  <sheetViews>
    <sheetView zoomScale="90" zoomScaleNormal="90" workbookViewId="0">
      <selection activeCell="A4" sqref="A1:F1048576"/>
    </sheetView>
  </sheetViews>
  <sheetFormatPr baseColWidth="10" defaultRowHeight="15" x14ac:dyDescent="0.25"/>
  <cols>
    <col min="1" max="1" width="33.875" customWidth="1"/>
    <col min="2" max="3" width="9" customWidth="1"/>
    <col min="4" max="4" width="9.5" customWidth="1"/>
    <col min="5" max="5" width="10.75" style="1" customWidth="1"/>
    <col min="6" max="7" width="9.875" customWidth="1"/>
    <col min="8" max="8" width="10.25" customWidth="1"/>
    <col min="9" max="9" width="11" customWidth="1"/>
    <col min="10" max="10" width="9.375" customWidth="1"/>
    <col min="11" max="11" width="9.5" customWidth="1"/>
    <col min="12" max="12" width="12.375" customWidth="1"/>
    <col min="13" max="13" width="12.125" customWidth="1"/>
    <col min="14" max="14" width="10.125" customWidth="1"/>
    <col min="15" max="15" width="12.5" customWidth="1"/>
    <col min="16" max="17" width="12.25" customWidth="1"/>
    <col min="18" max="18" width="11" style="33"/>
  </cols>
  <sheetData>
    <row r="1" spans="1:19" ht="14.25" customHeight="1" x14ac:dyDescent="0.25">
      <c r="A1" s="80" t="s">
        <v>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19" ht="16.5" customHeight="1" x14ac:dyDescent="0.25">
      <c r="A2" s="81" t="s">
        <v>40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19" x14ac:dyDescent="0.25">
      <c r="A3" s="81" t="s">
        <v>42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ht="6" customHeight="1" x14ac:dyDescent="0.25">
      <c r="A4" s="4"/>
      <c r="B4" s="5"/>
      <c r="C4" s="5"/>
      <c r="D4" s="5"/>
      <c r="E4" s="23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7"/>
      <c r="S4" s="5"/>
    </row>
    <row r="5" spans="1:19" ht="32.25" customHeight="1" x14ac:dyDescent="0.25">
      <c r="A5" s="15" t="s">
        <v>36</v>
      </c>
      <c r="B5" s="7" t="s">
        <v>14</v>
      </c>
      <c r="C5" s="7" t="s">
        <v>15</v>
      </c>
      <c r="D5" s="7" t="s">
        <v>16</v>
      </c>
      <c r="E5" s="38" t="s">
        <v>10</v>
      </c>
      <c r="F5" s="7" t="s">
        <v>17</v>
      </c>
      <c r="G5" s="7" t="s">
        <v>18</v>
      </c>
      <c r="H5" s="7" t="s">
        <v>19</v>
      </c>
      <c r="I5" s="38" t="s">
        <v>20</v>
      </c>
      <c r="J5" s="8" t="s">
        <v>21</v>
      </c>
      <c r="K5" s="7" t="s">
        <v>22</v>
      </c>
      <c r="L5" s="7" t="s">
        <v>23</v>
      </c>
      <c r="M5" s="25" t="s">
        <v>12</v>
      </c>
      <c r="N5" s="7" t="s">
        <v>24</v>
      </c>
      <c r="O5" s="7" t="s">
        <v>25</v>
      </c>
      <c r="P5" s="7" t="s">
        <v>26</v>
      </c>
      <c r="Q5" s="25" t="s">
        <v>34</v>
      </c>
      <c r="R5" s="28" t="s">
        <v>1</v>
      </c>
    </row>
    <row r="6" spans="1:19" ht="24" customHeight="1" x14ac:dyDescent="0.25">
      <c r="A6" s="10" t="s">
        <v>1</v>
      </c>
      <c r="B6" s="11"/>
      <c r="C6" s="12"/>
      <c r="D6" s="12"/>
      <c r="E6" s="10"/>
      <c r="F6" s="12"/>
      <c r="G6" s="12"/>
      <c r="H6" s="12"/>
      <c r="I6" s="11"/>
      <c r="J6" s="12"/>
      <c r="K6" s="12"/>
      <c r="L6" s="12"/>
      <c r="M6" s="12"/>
      <c r="N6" s="12"/>
      <c r="O6" s="12"/>
      <c r="P6" s="12"/>
      <c r="Q6" s="12"/>
      <c r="R6" s="29"/>
    </row>
    <row r="7" spans="1:19" ht="26.25" customHeight="1" x14ac:dyDescent="0.25">
      <c r="A7" s="69" t="s">
        <v>2</v>
      </c>
      <c r="B7" s="70">
        <f>+B10+B13+B16+B19+B22</f>
        <v>866</v>
      </c>
      <c r="C7" s="70">
        <f>+C10+C13+C16+C19+C22</f>
        <v>3314</v>
      </c>
      <c r="D7" s="70">
        <f t="shared" ref="D7:Q7" si="0">+D10+D13+D16+D19+D22</f>
        <v>5188</v>
      </c>
      <c r="E7" s="9">
        <f t="shared" si="0"/>
        <v>9368</v>
      </c>
      <c r="F7" s="70">
        <f t="shared" si="0"/>
        <v>0</v>
      </c>
      <c r="G7" s="70">
        <f t="shared" si="0"/>
        <v>0</v>
      </c>
      <c r="H7" s="70">
        <f t="shared" si="0"/>
        <v>0</v>
      </c>
      <c r="I7" s="9">
        <f t="shared" si="0"/>
        <v>0</v>
      </c>
      <c r="J7" s="70">
        <f t="shared" si="0"/>
        <v>0</v>
      </c>
      <c r="K7" s="70">
        <f t="shared" si="0"/>
        <v>0</v>
      </c>
      <c r="L7" s="70">
        <f t="shared" si="0"/>
        <v>0</v>
      </c>
      <c r="M7" s="9">
        <f t="shared" si="0"/>
        <v>0</v>
      </c>
      <c r="N7" s="70">
        <f t="shared" si="0"/>
        <v>0</v>
      </c>
      <c r="O7" s="70">
        <f t="shared" si="0"/>
        <v>0</v>
      </c>
      <c r="P7" s="70">
        <f t="shared" si="0"/>
        <v>0</v>
      </c>
      <c r="Q7" s="70">
        <f t="shared" si="0"/>
        <v>0</v>
      </c>
      <c r="R7" s="71">
        <f>+R10+R13+R16+R19+R22</f>
        <v>9368</v>
      </c>
      <c r="S7" s="6"/>
    </row>
    <row r="8" spans="1:19" ht="26.25" customHeight="1" x14ac:dyDescent="0.25">
      <c r="A8" s="69" t="s">
        <v>3</v>
      </c>
      <c r="B8" s="70">
        <f>+B11+B14+B17+B20+B23</f>
        <v>15869</v>
      </c>
      <c r="C8" s="70">
        <f>+C11+C14+C17+C20+C23</f>
        <v>63730</v>
      </c>
      <c r="D8" s="70">
        <f t="shared" ref="D8:Q8" si="1">+D11+D14+D17+D20+D23</f>
        <v>105206</v>
      </c>
      <c r="E8" s="9">
        <f t="shared" si="1"/>
        <v>184805</v>
      </c>
      <c r="F8" s="70">
        <f t="shared" si="1"/>
        <v>0</v>
      </c>
      <c r="G8" s="70">
        <f t="shared" si="1"/>
        <v>0</v>
      </c>
      <c r="H8" s="70">
        <f t="shared" si="1"/>
        <v>0</v>
      </c>
      <c r="I8" s="9">
        <f t="shared" si="1"/>
        <v>0</v>
      </c>
      <c r="J8" s="70">
        <f t="shared" si="1"/>
        <v>0</v>
      </c>
      <c r="K8" s="70">
        <f t="shared" si="1"/>
        <v>0</v>
      </c>
      <c r="L8" s="70">
        <f t="shared" si="1"/>
        <v>0</v>
      </c>
      <c r="M8" s="9">
        <f t="shared" si="1"/>
        <v>0</v>
      </c>
      <c r="N8" s="70">
        <f t="shared" si="1"/>
        <v>0</v>
      </c>
      <c r="O8" s="70">
        <f t="shared" si="1"/>
        <v>0</v>
      </c>
      <c r="P8" s="70">
        <f t="shared" si="1"/>
        <v>0</v>
      </c>
      <c r="Q8" s="70">
        <f t="shared" si="1"/>
        <v>0</v>
      </c>
      <c r="R8" s="71">
        <f>+R11+R14+R17+R20+R23</f>
        <v>184805</v>
      </c>
      <c r="S8" s="6"/>
    </row>
    <row r="9" spans="1:19" ht="26.25" customHeight="1" x14ac:dyDescent="0.25">
      <c r="A9" s="14" t="s">
        <v>4</v>
      </c>
      <c r="B9" s="21"/>
      <c r="C9" s="37"/>
      <c r="D9" s="2"/>
      <c r="E9" s="14"/>
      <c r="F9" s="2"/>
      <c r="G9" s="2"/>
      <c r="H9" s="2"/>
      <c r="I9" s="16"/>
      <c r="J9" s="2"/>
      <c r="K9" s="21"/>
      <c r="L9" s="21"/>
      <c r="M9" s="14"/>
      <c r="N9" s="2"/>
      <c r="O9" s="2"/>
      <c r="P9" s="2"/>
      <c r="Q9" s="14"/>
      <c r="R9" s="31"/>
    </row>
    <row r="10" spans="1:19" ht="26.25" customHeight="1" x14ac:dyDescent="0.25">
      <c r="A10" t="s">
        <v>2</v>
      </c>
      <c r="B10" s="34">
        <v>288</v>
      </c>
      <c r="C10" s="36">
        <v>683</v>
      </c>
      <c r="D10" s="36">
        <v>467</v>
      </c>
      <c r="E10" s="9">
        <f>+B10+C10+D10</f>
        <v>1438</v>
      </c>
      <c r="F10" s="6"/>
      <c r="G10" s="6"/>
      <c r="H10" s="6"/>
      <c r="I10" s="9">
        <f>+F10+G10+H10</f>
        <v>0</v>
      </c>
      <c r="K10" s="6"/>
      <c r="L10" s="6"/>
      <c r="M10" s="9">
        <f>+J10+K10+L10</f>
        <v>0</v>
      </c>
      <c r="Q10" s="9">
        <f>+N10+O10+P10</f>
        <v>0</v>
      </c>
      <c r="R10" s="30">
        <f>+E10+I10+M10+Q10</f>
        <v>1438</v>
      </c>
    </row>
    <row r="11" spans="1:19" ht="26.25" customHeight="1" x14ac:dyDescent="0.25">
      <c r="A11" t="s">
        <v>3</v>
      </c>
      <c r="B11" s="34">
        <v>6204</v>
      </c>
      <c r="C11" s="36">
        <v>15427</v>
      </c>
      <c r="D11" s="36">
        <v>11525</v>
      </c>
      <c r="E11" s="9">
        <f>+B11+C11+D11</f>
        <v>33156</v>
      </c>
      <c r="F11" s="6"/>
      <c r="G11" s="6"/>
      <c r="H11" s="6"/>
      <c r="I11" s="9">
        <f>+F11+G11+H11</f>
        <v>0</v>
      </c>
      <c r="K11" s="6"/>
      <c r="L11" s="6"/>
      <c r="M11" s="9">
        <f>+J11+K11+L11</f>
        <v>0</v>
      </c>
      <c r="N11" s="6"/>
      <c r="O11" s="6"/>
      <c r="P11" s="6"/>
      <c r="Q11" s="9">
        <f>+N11+O11+P11</f>
        <v>0</v>
      </c>
      <c r="R11" s="30">
        <f>+E11+I11+M11+Q11</f>
        <v>33156</v>
      </c>
      <c r="S11" s="24"/>
    </row>
    <row r="12" spans="1:19" ht="26.25" customHeight="1" x14ac:dyDescent="0.25">
      <c r="A12" s="75" t="s">
        <v>5</v>
      </c>
      <c r="B12" s="21"/>
      <c r="C12" s="37"/>
      <c r="D12" s="2"/>
      <c r="E12" s="14"/>
      <c r="F12" s="2"/>
      <c r="G12" s="2"/>
      <c r="H12" s="2"/>
      <c r="I12" s="16"/>
      <c r="J12" s="2"/>
      <c r="K12" s="21"/>
      <c r="L12" s="21"/>
      <c r="M12" s="14"/>
      <c r="N12" s="2"/>
      <c r="O12" s="2"/>
      <c r="P12" s="2"/>
      <c r="Q12" s="14"/>
      <c r="R12" s="31"/>
      <c r="S12" s="24"/>
    </row>
    <row r="13" spans="1:19" ht="26.25" customHeight="1" x14ac:dyDescent="0.25">
      <c r="A13" t="s">
        <v>2</v>
      </c>
      <c r="B13" s="6">
        <v>20</v>
      </c>
      <c r="C13" s="36">
        <v>52</v>
      </c>
      <c r="D13" s="6">
        <v>571</v>
      </c>
      <c r="E13" s="9">
        <f>+B13+C13+D13</f>
        <v>643</v>
      </c>
      <c r="F13" s="6"/>
      <c r="G13" s="6"/>
      <c r="H13" s="6"/>
      <c r="I13" s="9">
        <f t="shared" ref="I13:I23" si="2">+F13+G13+H13</f>
        <v>0</v>
      </c>
      <c r="J13" s="6"/>
      <c r="K13" s="6"/>
      <c r="L13" s="6"/>
      <c r="M13" s="9">
        <f t="shared" ref="M13:M14" si="3">+J13+K13+L13</f>
        <v>0</v>
      </c>
      <c r="N13" s="6"/>
      <c r="O13" s="6"/>
      <c r="P13" s="6"/>
      <c r="Q13" s="9">
        <f t="shared" ref="Q13:Q14" si="4">+N13+O13+P13</f>
        <v>0</v>
      </c>
      <c r="R13" s="30">
        <f>+E13+I13+M13+Q13</f>
        <v>643</v>
      </c>
      <c r="S13" s="24"/>
    </row>
    <row r="14" spans="1:19" ht="26.25" customHeight="1" x14ac:dyDescent="0.25">
      <c r="A14" t="s">
        <v>3</v>
      </c>
      <c r="B14" s="6">
        <v>382</v>
      </c>
      <c r="C14" s="36">
        <v>1182</v>
      </c>
      <c r="D14" s="6">
        <v>15191</v>
      </c>
      <c r="E14" s="9">
        <f>+B14+C14+D14</f>
        <v>16755</v>
      </c>
      <c r="F14" s="6"/>
      <c r="G14" s="6"/>
      <c r="H14" s="6"/>
      <c r="I14" s="9">
        <f t="shared" si="2"/>
        <v>0</v>
      </c>
      <c r="J14" s="6"/>
      <c r="K14" s="6"/>
      <c r="L14" s="6"/>
      <c r="M14" s="9">
        <f t="shared" si="3"/>
        <v>0</v>
      </c>
      <c r="N14" s="6"/>
      <c r="O14" s="6"/>
      <c r="P14" s="6"/>
      <c r="Q14" s="9">
        <f t="shared" si="4"/>
        <v>0</v>
      </c>
      <c r="R14" s="30">
        <f>+E14+I14+M14+Q14</f>
        <v>16755</v>
      </c>
      <c r="S14" s="24"/>
    </row>
    <row r="15" spans="1:19" ht="26.25" customHeight="1" x14ac:dyDescent="0.25">
      <c r="A15" s="14" t="s">
        <v>6</v>
      </c>
      <c r="B15" s="21"/>
      <c r="C15" s="37"/>
      <c r="D15" s="2"/>
      <c r="E15" s="14"/>
      <c r="F15" s="2"/>
      <c r="G15" s="2"/>
      <c r="H15" s="2"/>
      <c r="I15" s="16"/>
      <c r="J15" s="2"/>
      <c r="K15" s="21"/>
      <c r="L15" s="21"/>
      <c r="M15" s="14"/>
      <c r="N15" s="2"/>
      <c r="O15" s="2"/>
      <c r="P15" s="2"/>
      <c r="Q15" s="14"/>
      <c r="R15" s="31"/>
      <c r="S15" s="24"/>
    </row>
    <row r="16" spans="1:19" ht="26.25" customHeight="1" x14ac:dyDescent="0.25">
      <c r="A16" t="s">
        <v>2</v>
      </c>
      <c r="B16" s="6">
        <v>88</v>
      </c>
      <c r="C16" s="36">
        <v>515</v>
      </c>
      <c r="D16" s="6">
        <v>805</v>
      </c>
      <c r="E16" s="9">
        <f>+B16+C16+D16</f>
        <v>1408</v>
      </c>
      <c r="F16" s="6"/>
      <c r="G16" s="6"/>
      <c r="H16" s="6"/>
      <c r="I16" s="9">
        <f t="shared" si="2"/>
        <v>0</v>
      </c>
      <c r="J16" s="6"/>
      <c r="K16" s="6"/>
      <c r="L16" s="6"/>
      <c r="M16" s="9">
        <f t="shared" ref="M16:M17" si="5">+J16+K16+L16</f>
        <v>0</v>
      </c>
      <c r="N16" s="6"/>
      <c r="O16" s="6"/>
      <c r="P16" s="6"/>
      <c r="Q16" s="9">
        <f t="shared" ref="Q16:Q17" si="6">+N16+O16+P16</f>
        <v>0</v>
      </c>
      <c r="R16" s="30">
        <f>+E16+I16+M16+Q16</f>
        <v>1408</v>
      </c>
      <c r="S16" s="24"/>
    </row>
    <row r="17" spans="1:19" ht="26.25" customHeight="1" x14ac:dyDescent="0.25">
      <c r="A17" t="s">
        <v>3</v>
      </c>
      <c r="B17" s="6">
        <v>2068</v>
      </c>
      <c r="C17" s="36">
        <v>11059</v>
      </c>
      <c r="D17" s="6">
        <v>17202</v>
      </c>
      <c r="E17" s="9">
        <f>+B17+C17+D17</f>
        <v>30329</v>
      </c>
      <c r="F17" s="6"/>
      <c r="G17" s="6"/>
      <c r="H17" s="6"/>
      <c r="I17" s="9">
        <f t="shared" si="2"/>
        <v>0</v>
      </c>
      <c r="J17" s="6"/>
      <c r="K17" s="6"/>
      <c r="L17" s="6"/>
      <c r="M17" s="9">
        <f t="shared" si="5"/>
        <v>0</v>
      </c>
      <c r="N17" s="6"/>
      <c r="O17" s="6"/>
      <c r="P17" s="6"/>
      <c r="Q17" s="9">
        <f t="shared" si="6"/>
        <v>0</v>
      </c>
      <c r="R17" s="30">
        <f>+E17+I17+M17+Q17</f>
        <v>30329</v>
      </c>
      <c r="S17" s="24"/>
    </row>
    <row r="18" spans="1:19" ht="26.25" customHeight="1" x14ac:dyDescent="0.25">
      <c r="A18" s="14" t="s">
        <v>7</v>
      </c>
      <c r="B18" s="21"/>
      <c r="C18" s="37"/>
      <c r="D18" s="2"/>
      <c r="E18" s="14"/>
      <c r="F18" s="2"/>
      <c r="G18" s="2"/>
      <c r="H18" s="2"/>
      <c r="I18" s="16"/>
      <c r="J18" s="2"/>
      <c r="K18" s="21"/>
      <c r="L18" s="21"/>
      <c r="M18" s="14"/>
      <c r="N18" s="2"/>
      <c r="O18" s="2"/>
      <c r="P18" s="2"/>
      <c r="Q18" s="14"/>
      <c r="R18" s="31"/>
      <c r="S18" s="24"/>
    </row>
    <row r="19" spans="1:19" ht="26.25" customHeight="1" x14ac:dyDescent="0.25">
      <c r="A19" t="s">
        <v>2</v>
      </c>
      <c r="B19" s="6">
        <v>462</v>
      </c>
      <c r="C19" s="36">
        <v>1931</v>
      </c>
      <c r="D19" s="6">
        <v>3150</v>
      </c>
      <c r="E19" s="9">
        <f>+B19+C19+D19</f>
        <v>5543</v>
      </c>
      <c r="F19" s="6"/>
      <c r="G19" s="6"/>
      <c r="H19" s="6"/>
      <c r="I19" s="9">
        <f t="shared" si="2"/>
        <v>0</v>
      </c>
      <c r="J19" s="6"/>
      <c r="K19" s="6"/>
      <c r="L19" s="6"/>
      <c r="M19" s="9">
        <f t="shared" ref="M19:M20" si="7">+J19+K19+L19</f>
        <v>0</v>
      </c>
      <c r="N19" s="6"/>
      <c r="O19" s="6"/>
      <c r="P19" s="6"/>
      <c r="Q19" s="9">
        <f t="shared" ref="Q19:Q20" si="8">+N19+O19+P19</f>
        <v>0</v>
      </c>
      <c r="R19" s="30">
        <f>+E19+I19+M19+Q19</f>
        <v>5543</v>
      </c>
      <c r="S19" s="24"/>
    </row>
    <row r="20" spans="1:19" ht="26.25" customHeight="1" x14ac:dyDescent="0.25">
      <c r="A20" t="s">
        <v>3</v>
      </c>
      <c r="B20" s="6">
        <v>7053</v>
      </c>
      <c r="C20" s="36">
        <v>33389</v>
      </c>
      <c r="D20" s="6">
        <v>57119</v>
      </c>
      <c r="E20" s="9">
        <f>+B20+C20+D20</f>
        <v>97561</v>
      </c>
      <c r="F20" s="6"/>
      <c r="G20" s="6"/>
      <c r="H20" s="6"/>
      <c r="I20" s="9">
        <f t="shared" si="2"/>
        <v>0</v>
      </c>
      <c r="J20" s="6"/>
      <c r="K20" s="6"/>
      <c r="L20" s="6"/>
      <c r="M20" s="9">
        <f t="shared" si="7"/>
        <v>0</v>
      </c>
      <c r="N20" s="6"/>
      <c r="O20" s="6"/>
      <c r="P20" s="6"/>
      <c r="Q20" s="9">
        <f t="shared" si="8"/>
        <v>0</v>
      </c>
      <c r="R20" s="30">
        <f>+E20+I20+M20+Q20</f>
        <v>97561</v>
      </c>
      <c r="S20" s="24"/>
    </row>
    <row r="21" spans="1:19" ht="26.25" customHeight="1" x14ac:dyDescent="0.25">
      <c r="A21" s="14" t="s">
        <v>8</v>
      </c>
      <c r="B21" s="21"/>
      <c r="C21" s="37"/>
      <c r="D21" s="2"/>
      <c r="E21" s="14"/>
      <c r="F21" s="2"/>
      <c r="G21" s="2"/>
      <c r="H21" s="2"/>
      <c r="I21" s="16"/>
      <c r="J21" s="2"/>
      <c r="K21" s="21"/>
      <c r="L21" s="21"/>
      <c r="M21" s="14"/>
      <c r="N21" s="2"/>
      <c r="O21" s="2"/>
      <c r="P21" s="2"/>
      <c r="Q21" s="14"/>
      <c r="R21" s="31"/>
      <c r="S21" s="24"/>
    </row>
    <row r="22" spans="1:19" ht="26.25" customHeight="1" x14ac:dyDescent="0.25">
      <c r="A22" t="s">
        <v>2</v>
      </c>
      <c r="B22" s="6">
        <v>8</v>
      </c>
      <c r="C22" s="35">
        <v>133</v>
      </c>
      <c r="D22" s="6">
        <v>195</v>
      </c>
      <c r="E22" s="9">
        <f>+B22+C22+D22</f>
        <v>336</v>
      </c>
      <c r="F22" s="6"/>
      <c r="G22" s="6"/>
      <c r="H22" s="6"/>
      <c r="I22" s="9">
        <f t="shared" si="2"/>
        <v>0</v>
      </c>
      <c r="J22" s="6"/>
      <c r="K22" s="6"/>
      <c r="L22" s="6"/>
      <c r="M22" s="9">
        <f t="shared" ref="M22:M23" si="9">+J22+K22+L22</f>
        <v>0</v>
      </c>
      <c r="N22" s="6"/>
      <c r="O22" s="6"/>
      <c r="P22" s="6"/>
      <c r="Q22" s="9">
        <f t="shared" ref="Q22:Q23" si="10">+N22+O22+P22</f>
        <v>0</v>
      </c>
      <c r="R22" s="30">
        <f>+E22+I22+M22+Q22</f>
        <v>336</v>
      </c>
      <c r="S22" s="24"/>
    </row>
    <row r="23" spans="1:19" ht="26.25" customHeight="1" x14ac:dyDescent="0.25">
      <c r="A23" s="17" t="s">
        <v>3</v>
      </c>
      <c r="B23" s="18">
        <v>162</v>
      </c>
      <c r="C23" s="40">
        <v>2673</v>
      </c>
      <c r="D23" s="18">
        <v>4169</v>
      </c>
      <c r="E23" s="19">
        <f>+B23+C23+D23</f>
        <v>7004</v>
      </c>
      <c r="F23" s="18"/>
      <c r="G23" s="18"/>
      <c r="H23" s="18"/>
      <c r="I23" s="19">
        <f t="shared" si="2"/>
        <v>0</v>
      </c>
      <c r="J23" s="18"/>
      <c r="K23" s="18"/>
      <c r="L23" s="18"/>
      <c r="M23" s="19">
        <f t="shared" si="9"/>
        <v>0</v>
      </c>
      <c r="N23" s="18"/>
      <c r="O23" s="18"/>
      <c r="P23" s="18"/>
      <c r="Q23" s="19">
        <f t="shared" si="10"/>
        <v>0</v>
      </c>
      <c r="R23" s="74">
        <f>+E23+I23+M23+Q23</f>
        <v>7004</v>
      </c>
      <c r="S23" s="24"/>
    </row>
    <row r="24" spans="1:19" ht="4.5" customHeight="1" x14ac:dyDescent="0.25">
      <c r="A24" s="3"/>
      <c r="B24" s="3"/>
      <c r="C24" s="3"/>
      <c r="D24" s="3"/>
      <c r="E24" s="2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2"/>
    </row>
  </sheetData>
  <mergeCells count="3">
    <mergeCell ref="A1:S1"/>
    <mergeCell ref="A2:S2"/>
    <mergeCell ref="A3:S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66"/>
  </sheetPr>
  <dimension ref="A1:F11"/>
  <sheetViews>
    <sheetView workbookViewId="0">
      <selection activeCell="E18" sqref="E18"/>
    </sheetView>
  </sheetViews>
  <sheetFormatPr baseColWidth="10" defaultRowHeight="15" x14ac:dyDescent="0.25"/>
  <cols>
    <col min="1" max="1" width="27.375" customWidth="1"/>
    <col min="2" max="2" width="14.875" customWidth="1"/>
    <col min="3" max="3" width="13.5" customWidth="1"/>
    <col min="5" max="5" width="11.625" customWidth="1"/>
  </cols>
  <sheetData>
    <row r="1" spans="1:6" x14ac:dyDescent="0.25">
      <c r="A1" s="82" t="s">
        <v>37</v>
      </c>
      <c r="B1" s="82"/>
      <c r="C1" s="82"/>
      <c r="D1" s="82"/>
      <c r="E1" s="82"/>
    </row>
    <row r="2" spans="1:6" x14ac:dyDescent="0.25">
      <c r="A2" s="82" t="s">
        <v>43</v>
      </c>
      <c r="B2" s="82"/>
      <c r="C2" s="82"/>
      <c r="D2" s="82"/>
      <c r="E2" s="82"/>
    </row>
    <row r="3" spans="1:6" ht="18" customHeight="1" x14ac:dyDescent="0.25">
      <c r="A3" s="1" t="s">
        <v>32</v>
      </c>
      <c r="B3" s="1" t="s">
        <v>10</v>
      </c>
      <c r="C3" s="1" t="s">
        <v>11</v>
      </c>
      <c r="D3" s="1" t="s">
        <v>33</v>
      </c>
      <c r="E3" s="1" t="s">
        <v>35</v>
      </c>
    </row>
    <row r="4" spans="1:6" ht="29.25" customHeight="1" x14ac:dyDescent="0.25">
      <c r="A4" t="s">
        <v>29</v>
      </c>
      <c r="B4" s="26">
        <v>97561</v>
      </c>
      <c r="C4" s="13">
        <v>0</v>
      </c>
      <c r="D4" s="22">
        <v>0</v>
      </c>
      <c r="E4" s="22">
        <v>0</v>
      </c>
    </row>
    <row r="5" spans="1:6" ht="29.25" customHeight="1" x14ac:dyDescent="0.25">
      <c r="A5" t="s">
        <v>30</v>
      </c>
      <c r="B5" s="26">
        <v>30329</v>
      </c>
      <c r="C5" s="13">
        <v>0</v>
      </c>
      <c r="D5" s="22">
        <v>0</v>
      </c>
      <c r="E5" s="22">
        <v>0</v>
      </c>
    </row>
    <row r="6" spans="1:6" ht="29.25" customHeight="1" x14ac:dyDescent="0.25">
      <c r="A6" t="s">
        <v>27</v>
      </c>
      <c r="B6" s="26">
        <v>33156</v>
      </c>
      <c r="C6" s="13">
        <v>0</v>
      </c>
      <c r="D6" s="22">
        <v>0</v>
      </c>
      <c r="E6" s="22">
        <v>0</v>
      </c>
    </row>
    <row r="7" spans="1:6" ht="29.25" customHeight="1" x14ac:dyDescent="0.25">
      <c r="A7" t="s">
        <v>28</v>
      </c>
      <c r="B7" s="26">
        <v>16755</v>
      </c>
      <c r="C7" s="13">
        <v>0</v>
      </c>
      <c r="D7" s="22">
        <v>0</v>
      </c>
      <c r="E7" s="22">
        <v>0</v>
      </c>
    </row>
    <row r="8" spans="1:6" ht="29.25" customHeight="1" x14ac:dyDescent="0.25">
      <c r="A8" t="s">
        <v>31</v>
      </c>
      <c r="B8" s="26">
        <v>7004</v>
      </c>
      <c r="C8" s="13">
        <v>0</v>
      </c>
      <c r="D8" s="22">
        <v>0</v>
      </c>
      <c r="E8" s="22">
        <v>0</v>
      </c>
    </row>
    <row r="9" spans="1:6" s="68" customFormat="1" ht="24.75" customHeight="1" x14ac:dyDescent="0.3">
      <c r="A9" s="67" t="s">
        <v>0</v>
      </c>
      <c r="B9" s="39">
        <f>SUM(B4:B8)</f>
        <v>184805</v>
      </c>
      <c r="C9" s="39">
        <f>SUM(C5:C8)</f>
        <v>0</v>
      </c>
      <c r="D9" s="39">
        <f>SUM(D5:D8)</f>
        <v>0</v>
      </c>
      <c r="E9" s="39">
        <f>SUM(E5:E8)</f>
        <v>0</v>
      </c>
      <c r="F9" s="72"/>
    </row>
    <row r="10" spans="1:6" x14ac:dyDescent="0.25">
      <c r="B10" s="6"/>
    </row>
    <row r="11" spans="1:6" x14ac:dyDescent="0.25">
      <c r="C11" s="6"/>
    </row>
  </sheetData>
  <mergeCells count="2"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Trim. enero- marzo 2025</vt:lpstr>
      <vt:lpstr>x mes</vt:lpstr>
      <vt:lpstr>Gráfico</vt:lpstr>
      <vt:lpstr>'Trim. enero- marzo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2025-05-06T19:06:50Z</cp:lastPrinted>
  <dcterms:created xsi:type="dcterms:W3CDTF">2018-08-13T12:19:14Z</dcterms:created>
  <dcterms:modified xsi:type="dcterms:W3CDTF">2025-05-06T19:15:56Z</dcterms:modified>
</cp:coreProperties>
</file>