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OCTUBRE-DICIEMBRE\FINANZAS\"/>
    </mc:Choice>
  </mc:AlternateContent>
  <bookViews>
    <workbookView xWindow="0" yWindow="0" windowWidth="28800" windowHeight="11655"/>
  </bookViews>
  <sheets>
    <sheet name="6284" sheetId="1" r:id="rId1"/>
    <sheet name="6285" sheetId="2" r:id="rId2"/>
  </sheets>
  <externalReferences>
    <externalReference r:id="rId3"/>
  </externalReferences>
  <definedNames>
    <definedName name="_xlnm.Print_Area" localSheetId="0">'6284'!$A$1:$J$55</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9" i="2" l="1"/>
  <c r="I29" i="1" l="1"/>
  <c r="J29" i="2" l="1"/>
  <c r="I29" i="2"/>
  <c r="I25" i="1"/>
  <c r="I25" i="2" l="1"/>
  <c r="C16" i="2"/>
  <c r="C15" i="2"/>
  <c r="C14" i="2"/>
  <c r="J29" i="1"/>
  <c r="C16" i="1"/>
  <c r="C15" i="1"/>
  <c r="C14" i="1"/>
</calcChain>
</file>

<file path=xl/sharedStrings.xml><?xml version="1.0" encoding="utf-8"?>
<sst xmlns="http://schemas.openxmlformats.org/spreadsheetml/2006/main" count="157" uniqueCount="83">
  <si>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</si>
  <si>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</si>
  <si>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</si>
  <si>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</si>
  <si>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</si>
  <si>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</si>
  <si>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</si>
  <si>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</si>
  <si>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</si>
  <si>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</si>
  <si>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</si>
  <si>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</si>
  <si>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</si>
  <si>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</si>
  <si>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</si>
  <si>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</si>
  <si>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</si>
  <si>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</si>
  <si>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</si>
  <si>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</si>
  <si>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</si>
  <si>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</si>
  <si>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</si>
  <si>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</si>
  <si>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</si>
  <si>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</si>
  <si>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</si>
  <si>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</si>
  <si>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</si>
  <si>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</si>
  <si>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</si>
  <si>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</si>
  <si>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</si>
  <si>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</si>
  <si>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</si>
  <si>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</si>
  <si>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</si>
  <si>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</si>
  <si>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</si>
  <si>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</si>
  <si>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</si>
  <si>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</si>
  <si>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</si>
  <si>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</si>
  <si>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</si>
  <si>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</si>
  <si>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</si>
  <si>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</si>
  <si>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</si>
  <si>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</si>
  <si>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</si>
  <si>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</si>
  <si>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</si>
  <si>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</si>
  <si>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</si>
  <si>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</si>
  <si>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</si>
  <si>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</si>
  <si>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</si>
  <si>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</si>
  <si>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</si>
  <si>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</si>
  <si>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</si>
  <si>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</si>
  <si>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</si>
  <si>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</si>
  <si>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</si>
  <si>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</si>
  <si>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</si>
  <si>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</si>
  <si>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</si>
  <si>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</si>
  <si>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Vilma M. Herasme B.</t>
  </si>
  <si>
    <t>Estos aspectos serán tomados en cuenta para la planificación de las metas del 2026.</t>
  </si>
  <si>
    <t>Programación Trimestral octubre - diciembre  2025</t>
  </si>
  <si>
    <t>Ejecución Trimestral octubre - diciembre 2025</t>
  </si>
  <si>
    <t>Programación Trimestral octubre - diciembre 2025</t>
  </si>
  <si>
    <t>Asistir  a 613 empresas  en servicios de capacitación en el trimestre octubre - diciembre 2025.</t>
  </si>
  <si>
    <r>
      <t>En el trimestre octubre - diciembre  se atendieron 628</t>
    </r>
    <r>
      <rPr>
        <i/>
        <sz val="11"/>
        <color rgb="FFFF0000"/>
        <rFont val="Calibri"/>
        <family val="2"/>
        <scheme val="minor"/>
      </rPr>
      <t xml:space="preserve">  </t>
    </r>
    <r>
      <rPr>
        <i/>
        <sz val="11"/>
        <rFont val="Calibri"/>
        <family val="2"/>
        <scheme val="minor"/>
      </rPr>
      <t>empresas a través del servicio de Asesoría y Asistencia técnica para la mejora de la productividad, para una ejecución de un  102.45%,  en relación a las metas planificadas. La ejecución financiera fue de R$111,891,618.54  para un   141.59%,  en relación a las metas planificadas.</t>
    </r>
  </si>
  <si>
    <r>
      <t>256,652   participantes capacitados a través del servicio de Formación Técnico Profesional en el trimestre octubre - diciembre, para  una ejecución de  un 83.68%,  en relación a las metas planificadas.</t>
    </r>
    <r>
      <rPr>
        <i/>
        <sz val="11"/>
        <color rgb="FFFF0000"/>
        <rFont val="Calibri"/>
        <family val="2"/>
        <scheme val="minor"/>
      </rPr>
      <t xml:space="preserve"> </t>
    </r>
    <r>
      <rPr>
        <i/>
        <sz val="11"/>
        <rFont val="Calibri"/>
        <family val="2"/>
        <scheme val="minor"/>
      </rPr>
      <t>La ejecución de las metas financieras fue de  RD$ 1,233,258,677.47 para un 94.26% sobre lo planificado.</t>
    </r>
  </si>
  <si>
    <t>La desviación de las metas físicas fue de un 16.32% en relación a las metas planificadas, esto se debe a que en el 2do y 3er trimestre se iniciaron una mayor cantidad de cursos de los planificados y algunos de estos cursos continuaron su ejecución en el 4to trimestre, lo que limitó la disponibilidad de aulas para el inicio de las capacitaciones en el 4to trimestre. La desviación de las metas financieras  de 5.74% se debe a la disminución en la ejecución de las metas físicas en el trimestre.</t>
  </si>
  <si>
    <t>La desviación   de las metas físicas fue de 2.45% en relación a lo planificado, . La desviación de las metas financieras fue de 41.59%,  lo cual se debe a que algunos procesos de asesoría iniciados en el cuatrimestre anterior continuaron su ejecución en el 4to trimestre lo que elevó los costos financieros.</t>
  </si>
  <si>
    <t>En la planificación para el año 2026 se consideró un incremento del presupuesto asignado a este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</si>
</sst>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5">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2" borderId="32" xfId="0" applyNumberFormat="1" applyFont="1" applyFill="1" applyBorder="1" applyAlignment="1" applyProtection="1">
      <alignment horizontal="center" vertical="center" wrapText="1"/>
      <protection locked="0"/>
    </xf>
    <xf numFmtId="167" fontId="20" fillId="2" borderId="32" xfId="0" applyNumberFormat="1" applyFont="1" applyFill="1" applyBorder="1" applyAlignment="1" applyProtection="1">
      <alignment horizontal="center" vertical="center" wrapText="1" readingOrder="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2" borderId="23"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51658" cy="787977"/>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151658" cy="78797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calculatedColumnFormula>1308313096.79</calculatedColumnFormula>
    </tableColumn>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zoomScale="110" zoomScaleNormal="110" workbookViewId="0">
      <selection activeCell="M42" sqref="M42"/>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3.28515625" style="11" customWidth="1"/>
    <col min="7" max="7" width="11.28515625" style="11"/>
    <col min="8" max="8" width="13.42578125" style="11" customWidth="1"/>
    <col min="9" max="11" width="11.28515625" style="11"/>
  </cols>
  <sheetData>
    <row r="1" spans="1:11" ht="21.75" thickBot="1" x14ac:dyDescent="0.3">
      <c r="A1" s="1"/>
      <c r="B1" s="98" t="s">
        <v>71</v>
      </c>
      <c r="C1" s="99"/>
      <c r="D1" s="99"/>
      <c r="E1" s="99"/>
      <c r="F1" s="99"/>
      <c r="G1" s="99"/>
      <c r="H1" s="99"/>
      <c r="I1" s="99"/>
      <c r="J1" s="100"/>
      <c r="K1" s="2"/>
    </row>
    <row r="2" spans="1:11" ht="21.75" thickBot="1" x14ac:dyDescent="0.3">
      <c r="A2" s="3"/>
      <c r="B2" s="101" t="s">
        <v>0</v>
      </c>
      <c r="C2" s="102"/>
      <c r="D2" s="101" t="s">
        <v>1</v>
      </c>
      <c r="E2" s="103"/>
      <c r="F2" s="103"/>
      <c r="G2" s="102"/>
      <c r="H2" s="104"/>
      <c r="I2" s="4" t="s">
        <v>2</v>
      </c>
      <c r="J2" s="5" t="s">
        <v>3</v>
      </c>
      <c r="K2" s="2"/>
    </row>
    <row r="3" spans="1:11" ht="21.75" thickBot="1" x14ac:dyDescent="0.3">
      <c r="A3" s="6"/>
      <c r="B3" s="105" t="s">
        <v>4</v>
      </c>
      <c r="C3" s="106"/>
      <c r="D3" s="105"/>
      <c r="E3" s="106"/>
      <c r="F3" s="106"/>
      <c r="G3" s="106"/>
      <c r="H3" s="107"/>
      <c r="I3" s="7">
        <v>46029</v>
      </c>
      <c r="J3" s="8"/>
      <c r="K3" s="2"/>
    </row>
    <row r="4" spans="1:11" ht="15.75" thickBot="1" x14ac:dyDescent="0.3">
      <c r="A4" s="108"/>
      <c r="B4" s="109"/>
      <c r="C4" s="109"/>
      <c r="D4" s="109"/>
      <c r="E4" s="109"/>
      <c r="F4" s="109"/>
      <c r="G4" s="109"/>
      <c r="H4" s="109"/>
      <c r="I4" s="109"/>
      <c r="J4" s="110"/>
      <c r="K4" s="2"/>
    </row>
    <row r="5" spans="1:11" ht="3" customHeight="1" thickTop="1" x14ac:dyDescent="0.25">
      <c r="A5" s="111"/>
      <c r="B5" s="112"/>
      <c r="C5" s="112"/>
      <c r="D5" s="112"/>
      <c r="E5" s="112"/>
      <c r="F5" s="112"/>
      <c r="G5" s="112"/>
      <c r="H5" s="112"/>
      <c r="I5" s="112"/>
      <c r="J5" s="113"/>
      <c r="K5" s="2"/>
    </row>
    <row r="6" spans="1:11" ht="15.75" x14ac:dyDescent="0.25">
      <c r="A6" s="63" t="s">
        <v>5</v>
      </c>
      <c r="B6" s="64"/>
      <c r="C6" s="64"/>
      <c r="D6" s="64"/>
      <c r="E6" s="64"/>
      <c r="F6" s="64"/>
      <c r="G6" s="64"/>
      <c r="H6" s="64"/>
      <c r="I6" s="64"/>
      <c r="J6" s="65"/>
      <c r="K6" s="2"/>
    </row>
    <row r="7" spans="1:11" ht="15.75" x14ac:dyDescent="0.25">
      <c r="A7" s="52" t="s">
        <v>6</v>
      </c>
      <c r="B7" s="53"/>
      <c r="C7" s="53"/>
      <c r="D7" s="53"/>
      <c r="E7" s="53"/>
      <c r="F7" s="53"/>
      <c r="G7" s="53"/>
      <c r="H7" s="53"/>
      <c r="I7" s="53"/>
      <c r="J7" s="54"/>
      <c r="K7" s="2"/>
    </row>
    <row r="8" spans="1:11" ht="15" customHeight="1" x14ac:dyDescent="0.25">
      <c r="A8" s="9" t="s">
        <v>7</v>
      </c>
      <c r="B8" s="95" t="s">
        <v>8</v>
      </c>
      <c r="C8" s="96"/>
      <c r="D8" s="96"/>
      <c r="E8" s="96"/>
      <c r="F8" s="96"/>
      <c r="G8" s="96"/>
      <c r="H8" s="96"/>
      <c r="I8" s="96"/>
      <c r="J8" s="97"/>
      <c r="K8" s="2"/>
    </row>
    <row r="9" spans="1:11" ht="15" customHeight="1" x14ac:dyDescent="0.25">
      <c r="A9" s="10" t="s">
        <v>9</v>
      </c>
      <c r="B9" s="95" t="s">
        <v>10</v>
      </c>
      <c r="C9" s="96"/>
      <c r="D9" s="96"/>
      <c r="E9" s="96"/>
      <c r="F9" s="96"/>
      <c r="G9" s="96"/>
      <c r="H9" s="96"/>
      <c r="I9" s="96"/>
      <c r="J9" s="97"/>
      <c r="K9" s="2"/>
    </row>
    <row r="10" spans="1:11" ht="15" customHeight="1" x14ac:dyDescent="0.25">
      <c r="A10" s="10" t="s">
        <v>11</v>
      </c>
      <c r="B10" s="95" t="s">
        <v>12</v>
      </c>
      <c r="C10" s="96"/>
      <c r="D10" s="96"/>
      <c r="E10" s="96"/>
      <c r="F10" s="96"/>
      <c r="G10" s="96"/>
      <c r="H10" s="96"/>
      <c r="I10" s="96"/>
      <c r="J10" s="97"/>
      <c r="K10" s="2"/>
    </row>
    <row r="11" spans="1:11" ht="39" customHeight="1" x14ac:dyDescent="0.25">
      <c r="A11" s="9" t="s">
        <v>13</v>
      </c>
      <c r="B11" s="86" t="s">
        <v>14</v>
      </c>
      <c r="C11" s="87"/>
      <c r="D11" s="87"/>
      <c r="E11" s="87"/>
      <c r="F11" s="87"/>
      <c r="G11" s="87"/>
      <c r="H11" s="87"/>
      <c r="I11" s="87"/>
      <c r="J11" s="88"/>
    </row>
    <row r="12" spans="1:11" ht="33" customHeight="1" x14ac:dyDescent="0.25">
      <c r="A12" s="9" t="s">
        <v>15</v>
      </c>
      <c r="B12" s="89" t="s">
        <v>16</v>
      </c>
      <c r="C12" s="90"/>
      <c r="D12" s="90"/>
      <c r="E12" s="90"/>
      <c r="F12" s="90"/>
      <c r="G12" s="90"/>
      <c r="H12" s="90"/>
      <c r="I12" s="90"/>
      <c r="J12" s="91"/>
    </row>
    <row r="13" spans="1:11" ht="15.75" x14ac:dyDescent="0.25">
      <c r="A13" s="63" t="s">
        <v>17</v>
      </c>
      <c r="B13" s="64"/>
      <c r="C13" s="64"/>
      <c r="D13" s="64"/>
      <c r="E13" s="64"/>
      <c r="F13" s="64"/>
      <c r="G13" s="64"/>
      <c r="H13" s="64"/>
      <c r="I13" s="64"/>
      <c r="J13" s="65"/>
    </row>
    <row r="14" spans="1:11" ht="27.75" customHeight="1" x14ac:dyDescent="0.25">
      <c r="A14" s="9" t="s">
        <v>18</v>
      </c>
      <c r="B14" s="12">
        <v>3</v>
      </c>
      <c r="C14" s="92" t="str">
        <f>IFERROR(VLOOKUP(B14,'[1]Validacion datos'!A2:B5,2,FALSE),"")</f>
        <v>DESARROLLO PRODUCTIVO</v>
      </c>
      <c r="D14" s="92"/>
      <c r="E14" s="92"/>
      <c r="F14" s="92"/>
      <c r="G14" s="92"/>
      <c r="H14" s="92"/>
      <c r="I14" s="92"/>
      <c r="J14" s="92"/>
    </row>
    <row r="15" spans="1:11" ht="26.25" customHeight="1" x14ac:dyDescent="0.25">
      <c r="A15" s="9" t="s">
        <v>19</v>
      </c>
      <c r="B15" s="13">
        <v>3.4</v>
      </c>
      <c r="C15" s="92" t="str">
        <f>IFERROR(VLOOKUP(B15,'[1]Validacion datos'!A8:B26,2,FALSE),"")</f>
        <v>Empleos suficientes y dignos</v>
      </c>
      <c r="D15" s="92"/>
      <c r="E15" s="92"/>
      <c r="F15" s="92"/>
      <c r="G15" s="92"/>
      <c r="H15" s="92"/>
      <c r="I15" s="92"/>
      <c r="J15" s="92"/>
    </row>
    <row r="16" spans="1:11" ht="60" customHeight="1" x14ac:dyDescent="0.25">
      <c r="A16" s="14" t="s">
        <v>20</v>
      </c>
      <c r="B16" s="15" t="s">
        <v>21</v>
      </c>
      <c r="C16" s="93"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3"/>
      <c r="E16" s="93"/>
      <c r="F16" s="93"/>
      <c r="G16" s="93"/>
      <c r="H16" s="93"/>
      <c r="I16" s="93"/>
      <c r="J16" s="93"/>
    </row>
    <row r="17" spans="1:11" ht="15.75" x14ac:dyDescent="0.25">
      <c r="A17" s="63" t="s">
        <v>22</v>
      </c>
      <c r="B17" s="64"/>
      <c r="C17" s="64"/>
      <c r="D17" s="64"/>
      <c r="E17" s="64"/>
      <c r="F17" s="64"/>
      <c r="G17" s="64"/>
      <c r="H17" s="64"/>
      <c r="I17" s="64"/>
      <c r="J17" s="65"/>
    </row>
    <row r="18" spans="1:11" ht="29.25" customHeight="1" x14ac:dyDescent="0.25">
      <c r="A18" s="9" t="s">
        <v>23</v>
      </c>
      <c r="B18" s="89" t="s">
        <v>24</v>
      </c>
      <c r="C18" s="89"/>
      <c r="D18" s="89"/>
      <c r="E18" s="89"/>
      <c r="F18" s="89"/>
      <c r="G18" s="89"/>
      <c r="H18" s="89"/>
      <c r="I18" s="89"/>
      <c r="J18" s="94"/>
    </row>
    <row r="19" spans="1:11" ht="62.25" customHeight="1" x14ac:dyDescent="0.25">
      <c r="A19" s="14" t="s">
        <v>25</v>
      </c>
      <c r="B19" s="89" t="s">
        <v>26</v>
      </c>
      <c r="C19" s="89"/>
      <c r="D19" s="89"/>
      <c r="E19" s="89"/>
      <c r="F19" s="89"/>
      <c r="G19" s="89"/>
      <c r="H19" s="89"/>
      <c r="I19" s="89"/>
      <c r="J19" s="94"/>
    </row>
    <row r="20" spans="1:11" ht="36" customHeight="1" x14ac:dyDescent="0.25">
      <c r="A20" s="14" t="s">
        <v>27</v>
      </c>
      <c r="B20" s="89" t="s">
        <v>28</v>
      </c>
      <c r="C20" s="89"/>
      <c r="D20" s="89"/>
      <c r="E20" s="89"/>
      <c r="F20" s="89"/>
      <c r="G20" s="89"/>
      <c r="H20" s="89"/>
      <c r="I20" s="89"/>
      <c r="J20" s="94"/>
    </row>
    <row r="21" spans="1:11" ht="35.25" customHeight="1" x14ac:dyDescent="0.25">
      <c r="A21" s="16" t="s">
        <v>29</v>
      </c>
      <c r="B21" s="61" t="s">
        <v>77</v>
      </c>
      <c r="C21" s="61"/>
      <c r="D21" s="61"/>
      <c r="E21" s="61"/>
      <c r="F21" s="61"/>
      <c r="G21" s="61"/>
      <c r="H21" s="61"/>
      <c r="I21" s="61"/>
      <c r="J21" s="62"/>
      <c r="K21" s="17"/>
    </row>
    <row r="22" spans="1:11" ht="15.75" x14ac:dyDescent="0.25">
      <c r="A22" s="63" t="s">
        <v>30</v>
      </c>
      <c r="B22" s="64"/>
      <c r="C22" s="64"/>
      <c r="D22" s="64"/>
      <c r="E22" s="64"/>
      <c r="F22" s="64"/>
      <c r="G22" s="64"/>
      <c r="H22" s="64"/>
      <c r="I22" s="64"/>
      <c r="J22" s="65"/>
    </row>
    <row r="23" spans="1:11" ht="15.75" x14ac:dyDescent="0.25">
      <c r="A23" s="52" t="s">
        <v>31</v>
      </c>
      <c r="B23" s="53"/>
      <c r="C23" s="53"/>
      <c r="D23" s="53"/>
      <c r="E23" s="53"/>
      <c r="F23" s="53"/>
      <c r="G23" s="53"/>
      <c r="H23" s="53"/>
      <c r="I23" s="53"/>
      <c r="J23" s="54"/>
      <c r="K23" s="2"/>
    </row>
    <row r="24" spans="1:11" ht="15" customHeight="1" x14ac:dyDescent="0.25">
      <c r="A24" s="71" t="s">
        <v>32</v>
      </c>
      <c r="B24" s="72"/>
      <c r="C24" s="73" t="s">
        <v>33</v>
      </c>
      <c r="D24" s="74"/>
      <c r="E24" s="74"/>
      <c r="F24" s="74" t="s">
        <v>34</v>
      </c>
      <c r="G24" s="74"/>
      <c r="H24" s="72"/>
      <c r="I24" s="73" t="s">
        <v>35</v>
      </c>
      <c r="J24" s="75"/>
    </row>
    <row r="25" spans="1:11" ht="12.6" customHeight="1" x14ac:dyDescent="0.25">
      <c r="A25" s="76"/>
      <c r="B25" s="77"/>
      <c r="C25" s="78"/>
      <c r="D25" s="79"/>
      <c r="E25" s="80"/>
      <c r="F25" s="78"/>
      <c r="G25" s="79"/>
      <c r="H25" s="80"/>
      <c r="I25" s="81">
        <f>IF(G25&gt;0,G25/C25,0)</f>
        <v>0</v>
      </c>
      <c r="J25" s="82"/>
    </row>
    <row r="26" spans="1:11" ht="15.75" x14ac:dyDescent="0.25">
      <c r="A26" s="52" t="s">
        <v>36</v>
      </c>
      <c r="B26" s="53"/>
      <c r="C26" s="53"/>
      <c r="D26" s="53"/>
      <c r="E26" s="53"/>
      <c r="F26" s="53"/>
      <c r="G26" s="53"/>
      <c r="H26" s="53"/>
      <c r="I26" s="53"/>
      <c r="J26" s="54"/>
      <c r="K26" s="2"/>
    </row>
    <row r="27" spans="1:11" ht="28.5" customHeight="1" x14ac:dyDescent="0.25">
      <c r="A27" s="18"/>
      <c r="B27"/>
      <c r="C27" s="83" t="s">
        <v>37</v>
      </c>
      <c r="D27" s="84"/>
      <c r="E27" s="83" t="s">
        <v>74</v>
      </c>
      <c r="F27" s="84"/>
      <c r="G27" s="83" t="s">
        <v>75</v>
      </c>
      <c r="H27" s="83"/>
      <c r="I27" s="83" t="s">
        <v>38</v>
      </c>
      <c r="J27" s="85"/>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4536</v>
      </c>
      <c r="D29" s="24">
        <v>584744314.00999999</v>
      </c>
      <c r="E29" s="41">
        <v>613</v>
      </c>
      <c r="F29" s="24">
        <v>79022986</v>
      </c>
      <c r="G29" s="46">
        <v>628</v>
      </c>
      <c r="H29" s="47">
        <v>111891618.54000001</v>
      </c>
      <c r="I29" s="25">
        <f>Tabla13[[#This Row],[Física 
(E)]]/Tabla13[[#This Row],[Física
(C)]]</f>
        <v>1.0244698205546492</v>
      </c>
      <c r="J29" s="26">
        <f>Tabla13[[#This Row],[Financiera 
 (F)]]/Tabla13[[#This Row],[Financiera
(D)]]</f>
        <v>1.4159376176951857</v>
      </c>
    </row>
    <row r="30" spans="1:11" ht="7.9" customHeight="1" x14ac:dyDescent="0.25">
      <c r="A30" s="27"/>
      <c r="B30" s="28"/>
      <c r="C30" s="29"/>
      <c r="D30" s="30"/>
      <c r="E30" s="30"/>
      <c r="F30" s="30"/>
      <c r="G30" s="31"/>
      <c r="H30" s="30"/>
      <c r="I30" s="25"/>
      <c r="J30" s="26"/>
    </row>
    <row r="31" spans="1:11" ht="15.75" x14ac:dyDescent="0.25">
      <c r="A31" s="63" t="s">
        <v>49</v>
      </c>
      <c r="B31" s="64"/>
      <c r="C31" s="64"/>
      <c r="D31" s="64"/>
      <c r="E31" s="64"/>
      <c r="F31" s="64"/>
      <c r="G31" s="64"/>
      <c r="H31" s="64"/>
      <c r="I31" s="64"/>
      <c r="J31" s="65"/>
    </row>
    <row r="32" spans="1:11" ht="15.75" x14ac:dyDescent="0.25">
      <c r="A32" s="52" t="s">
        <v>50</v>
      </c>
      <c r="B32" s="53"/>
      <c r="C32" s="53"/>
      <c r="D32" s="53"/>
      <c r="E32" s="53"/>
      <c r="F32" s="53"/>
      <c r="G32" s="53"/>
      <c r="H32" s="53"/>
      <c r="I32" s="53"/>
      <c r="J32" s="54"/>
      <c r="K32" s="2"/>
    </row>
    <row r="33" spans="1:29" ht="16.5" customHeight="1" x14ac:dyDescent="0.25">
      <c r="A33" s="32" t="s">
        <v>51</v>
      </c>
      <c r="B33" s="55">
        <v>6284</v>
      </c>
      <c r="C33" s="55"/>
      <c r="D33" s="55"/>
      <c r="E33" s="55"/>
      <c r="F33" s="55"/>
      <c r="G33" s="55"/>
      <c r="H33" s="55"/>
      <c r="I33" s="55"/>
      <c r="J33" s="56"/>
    </row>
    <row r="34" spans="1:29" ht="30.75" customHeight="1" x14ac:dyDescent="0.25">
      <c r="A34" s="33" t="s">
        <v>52</v>
      </c>
      <c r="B34" s="57" t="s">
        <v>53</v>
      </c>
      <c r="C34" s="57"/>
      <c r="D34" s="57"/>
      <c r="E34" s="57"/>
      <c r="F34" s="57"/>
      <c r="G34" s="57"/>
      <c r="H34" s="57"/>
      <c r="I34" s="57"/>
      <c r="J34" s="58"/>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59" t="s">
        <v>78</v>
      </c>
      <c r="C35" s="59"/>
      <c r="D35" s="59"/>
      <c r="E35" s="59"/>
      <c r="F35" s="59"/>
      <c r="G35" s="59"/>
      <c r="H35" s="59"/>
      <c r="I35" s="59"/>
      <c r="J35" s="60"/>
    </row>
    <row r="36" spans="1:29" ht="70.5" customHeight="1" x14ac:dyDescent="0.25">
      <c r="A36" s="35" t="s">
        <v>55</v>
      </c>
      <c r="B36" s="61" t="s">
        <v>81</v>
      </c>
      <c r="C36" s="61"/>
      <c r="D36" s="61"/>
      <c r="E36" s="61"/>
      <c r="F36" s="61"/>
      <c r="G36" s="61"/>
      <c r="H36" s="61"/>
      <c r="I36" s="61"/>
      <c r="J36" s="62"/>
    </row>
    <row r="37" spans="1:29" ht="15.75" x14ac:dyDescent="0.25">
      <c r="A37" s="63" t="s">
        <v>56</v>
      </c>
      <c r="B37" s="64"/>
      <c r="C37" s="64"/>
      <c r="D37" s="64"/>
      <c r="E37" s="64"/>
      <c r="F37" s="64"/>
      <c r="G37" s="64"/>
      <c r="H37" s="64"/>
      <c r="I37" s="64"/>
      <c r="J37" s="65"/>
    </row>
    <row r="38" spans="1:29" ht="15.75" x14ac:dyDescent="0.25">
      <c r="A38" s="66" t="s">
        <v>57</v>
      </c>
      <c r="B38" s="67"/>
      <c r="C38" s="67"/>
      <c r="D38" s="67"/>
      <c r="E38" s="67"/>
      <c r="F38" s="67"/>
      <c r="G38" s="67"/>
      <c r="H38" s="67"/>
      <c r="I38" s="67"/>
      <c r="J38" s="68"/>
      <c r="K38" s="2"/>
    </row>
    <row r="39" spans="1:29" ht="21.75" customHeight="1" x14ac:dyDescent="0.25">
      <c r="A39" s="69" t="s">
        <v>82</v>
      </c>
      <c r="B39" s="61"/>
      <c r="C39" s="61"/>
      <c r="D39" s="61"/>
      <c r="E39" s="61"/>
      <c r="F39" s="61"/>
      <c r="G39" s="61"/>
      <c r="H39" s="61"/>
      <c r="I39" s="61"/>
      <c r="J39" s="62"/>
    </row>
    <row r="40" spans="1:29" ht="1.1499999999999999" customHeight="1" x14ac:dyDescent="0.25">
      <c r="A40" s="36"/>
      <c r="B40" s="36"/>
      <c r="C40" s="36"/>
      <c r="D40" s="36"/>
      <c r="E40" s="36"/>
      <c r="F40" s="36"/>
      <c r="G40" s="36"/>
      <c r="H40" s="36"/>
      <c r="I40" s="36"/>
      <c r="J40" s="36"/>
    </row>
    <row r="41" spans="1:29" ht="3" customHeight="1" x14ac:dyDescent="0.25">
      <c r="A41" s="36"/>
      <c r="B41" s="36"/>
      <c r="C41" s="36"/>
      <c r="D41" s="36"/>
      <c r="E41" s="36"/>
      <c r="F41" s="36"/>
      <c r="G41" s="36"/>
      <c r="H41" s="36"/>
      <c r="I41" s="36"/>
      <c r="J41" s="36"/>
    </row>
    <row r="42" spans="1:29" ht="32.25" customHeight="1" x14ac:dyDescent="0.25">
      <c r="A42" s="70" t="s">
        <v>58</v>
      </c>
      <c r="B42" s="70"/>
      <c r="C42" s="70"/>
      <c r="D42" s="70"/>
      <c r="E42" s="70"/>
      <c r="F42" s="70"/>
      <c r="G42" s="70"/>
      <c r="H42" s="70"/>
      <c r="I42" s="70"/>
      <c r="J42" s="70"/>
    </row>
    <row r="43" spans="1:29" ht="1.5" customHeight="1" x14ac:dyDescent="0.25"/>
    <row r="44" spans="1:29" x14ac:dyDescent="0.25">
      <c r="B44" s="49" t="s">
        <v>59</v>
      </c>
      <c r="C44" s="49"/>
      <c r="G44" s="49" t="s">
        <v>60</v>
      </c>
      <c r="H44" s="49"/>
    </row>
    <row r="46" spans="1:29" x14ac:dyDescent="0.25">
      <c r="A46" s="37"/>
      <c r="B46" s="51"/>
      <c r="C46" s="51"/>
      <c r="D46" s="37"/>
      <c r="F46" s="37"/>
      <c r="G46" s="37"/>
      <c r="H46" s="37"/>
      <c r="I46" s="37"/>
    </row>
    <row r="47" spans="1:29" x14ac:dyDescent="0.25">
      <c r="B47" s="50" t="s">
        <v>61</v>
      </c>
      <c r="C47" s="50"/>
      <c r="G47" s="48" t="s">
        <v>62</v>
      </c>
      <c r="H47" s="48"/>
    </row>
    <row r="48" spans="1:29" x14ac:dyDescent="0.25">
      <c r="A48" s="49" t="s">
        <v>63</v>
      </c>
      <c r="B48" s="49"/>
      <c r="C48" s="49"/>
      <c r="D48" s="49"/>
      <c r="F48" s="49" t="s">
        <v>64</v>
      </c>
      <c r="G48" s="49"/>
      <c r="H48" s="49"/>
      <c r="I48" s="49"/>
    </row>
    <row r="49" spans="1:9" ht="6.6" customHeight="1" x14ac:dyDescent="0.25"/>
    <row r="50" spans="1:9" ht="2.25" customHeight="1" x14ac:dyDescent="0.25"/>
    <row r="51" spans="1:9" x14ac:dyDescent="0.25">
      <c r="B51" s="49" t="s">
        <v>65</v>
      </c>
      <c r="C51" s="49"/>
      <c r="G51" s="49" t="s">
        <v>65</v>
      </c>
      <c r="H51" s="49"/>
    </row>
    <row r="52" spans="1:9" x14ac:dyDescent="0.25">
      <c r="B52" s="38"/>
      <c r="C52" s="38"/>
    </row>
    <row r="53" spans="1:9" x14ac:dyDescent="0.25">
      <c r="A53" s="37"/>
      <c r="B53" s="37"/>
      <c r="C53" s="37"/>
      <c r="D53" s="37"/>
      <c r="F53" s="37"/>
      <c r="G53" s="37"/>
      <c r="H53" s="37"/>
      <c r="I53" s="37"/>
    </row>
    <row r="54" spans="1:9" x14ac:dyDescent="0.25">
      <c r="B54" s="48" t="s">
        <v>72</v>
      </c>
      <c r="C54" s="48"/>
      <c r="G54" s="48" t="s">
        <v>66</v>
      </c>
      <c r="H54" s="48"/>
    </row>
    <row r="55" spans="1:9" x14ac:dyDescent="0.25">
      <c r="B55" s="11" t="s">
        <v>67</v>
      </c>
      <c r="F55" s="49" t="s">
        <v>68</v>
      </c>
      <c r="G55" s="49"/>
      <c r="H55" s="49"/>
      <c r="I55" s="49"/>
    </row>
    <row r="56" spans="1:9" ht="17.25" customHeight="1" x14ac:dyDescent="0.25"/>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6:C46"/>
    <mergeCell ref="A32:J32"/>
    <mergeCell ref="B33:J33"/>
    <mergeCell ref="B34:J34"/>
    <mergeCell ref="B35:J35"/>
    <mergeCell ref="B36:J36"/>
    <mergeCell ref="A37:J37"/>
    <mergeCell ref="A38:J38"/>
    <mergeCell ref="A39:J39"/>
    <mergeCell ref="A42:J42"/>
    <mergeCell ref="B44:C44"/>
    <mergeCell ref="G44:H44"/>
    <mergeCell ref="B54:C54"/>
    <mergeCell ref="G54:H54"/>
    <mergeCell ref="F55:I55"/>
    <mergeCell ref="B47:C47"/>
    <mergeCell ref="G47:H47"/>
    <mergeCell ref="A48:D48"/>
    <mergeCell ref="F48:I48"/>
    <mergeCell ref="B51:C51"/>
    <mergeCell ref="G51:H51"/>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1"/>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zoomScaleNormal="100" workbookViewId="0">
      <selection sqref="A1:J56"/>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98" t="s">
        <v>71</v>
      </c>
      <c r="C1" s="99"/>
      <c r="D1" s="99"/>
      <c r="E1" s="99"/>
      <c r="F1" s="99"/>
      <c r="G1" s="99"/>
      <c r="H1" s="99"/>
      <c r="I1" s="99"/>
      <c r="J1" s="100"/>
      <c r="K1" s="2"/>
    </row>
    <row r="2" spans="1:11" ht="27.75" customHeight="1" thickBot="1" x14ac:dyDescent="0.3">
      <c r="A2" s="3"/>
      <c r="B2" s="101" t="s">
        <v>0</v>
      </c>
      <c r="C2" s="102"/>
      <c r="D2" s="101" t="s">
        <v>1</v>
      </c>
      <c r="E2" s="103"/>
      <c r="F2" s="103"/>
      <c r="G2" s="102"/>
      <c r="H2" s="104"/>
      <c r="I2" s="4" t="s">
        <v>2</v>
      </c>
      <c r="J2" s="5" t="s">
        <v>3</v>
      </c>
      <c r="K2" s="2"/>
    </row>
    <row r="3" spans="1:11" ht="27.75" customHeight="1" thickBot="1" x14ac:dyDescent="0.3">
      <c r="A3" s="6"/>
      <c r="B3" s="105" t="s">
        <v>4</v>
      </c>
      <c r="C3" s="106"/>
      <c r="D3" s="105"/>
      <c r="E3" s="106"/>
      <c r="F3" s="106"/>
      <c r="G3" s="106"/>
      <c r="H3" s="107"/>
      <c r="I3" s="7">
        <v>46029</v>
      </c>
      <c r="J3" s="8"/>
      <c r="K3" s="2"/>
    </row>
    <row r="4" spans="1:11" ht="27.75" customHeight="1" x14ac:dyDescent="0.25">
      <c r="A4" s="119"/>
      <c r="B4" s="120"/>
      <c r="C4" s="120"/>
      <c r="D4" s="121"/>
      <c r="E4" s="121"/>
      <c r="F4" s="121"/>
      <c r="G4" s="121"/>
      <c r="H4" s="121"/>
      <c r="I4" s="120"/>
      <c r="J4" s="122"/>
      <c r="K4" s="2"/>
    </row>
    <row r="5" spans="1:11" ht="6.75" customHeight="1" x14ac:dyDescent="0.25">
      <c r="A5" s="111"/>
      <c r="B5" s="112"/>
      <c r="C5" s="112"/>
      <c r="D5" s="112"/>
      <c r="E5" s="112"/>
      <c r="F5" s="112"/>
      <c r="G5" s="112"/>
      <c r="H5" s="112"/>
      <c r="I5" s="112"/>
      <c r="J5" s="113"/>
      <c r="K5" s="2"/>
    </row>
    <row r="6" spans="1:11" ht="27.75" customHeight="1" x14ac:dyDescent="0.25">
      <c r="A6" s="63" t="s">
        <v>5</v>
      </c>
      <c r="B6" s="64"/>
      <c r="C6" s="64"/>
      <c r="D6" s="64"/>
      <c r="E6" s="64"/>
      <c r="F6" s="64"/>
      <c r="G6" s="64"/>
      <c r="H6" s="64"/>
      <c r="I6" s="64"/>
      <c r="J6" s="65"/>
      <c r="K6" s="2"/>
    </row>
    <row r="7" spans="1:11" ht="27.75" customHeight="1" x14ac:dyDescent="0.25">
      <c r="A7" s="52" t="s">
        <v>6</v>
      </c>
      <c r="B7" s="53"/>
      <c r="C7" s="53"/>
      <c r="D7" s="53"/>
      <c r="E7" s="53"/>
      <c r="F7" s="53"/>
      <c r="G7" s="53"/>
      <c r="H7" s="53"/>
      <c r="I7" s="53"/>
      <c r="J7" s="54"/>
      <c r="K7" s="2"/>
    </row>
    <row r="8" spans="1:11" ht="27.75" customHeight="1" x14ac:dyDescent="0.25">
      <c r="A8" s="9" t="s">
        <v>7</v>
      </c>
      <c r="B8" s="95" t="s">
        <v>8</v>
      </c>
      <c r="C8" s="96"/>
      <c r="D8" s="96"/>
      <c r="E8" s="96"/>
      <c r="F8" s="96"/>
      <c r="G8" s="96"/>
      <c r="H8" s="96"/>
      <c r="I8" s="96"/>
      <c r="J8" s="97"/>
      <c r="K8" s="2"/>
    </row>
    <row r="9" spans="1:11" ht="27.75" customHeight="1" x14ac:dyDescent="0.25">
      <c r="A9" s="10" t="s">
        <v>9</v>
      </c>
      <c r="B9" s="95" t="s">
        <v>10</v>
      </c>
      <c r="C9" s="96"/>
      <c r="D9" s="96"/>
      <c r="E9" s="96"/>
      <c r="F9" s="96"/>
      <c r="G9" s="96"/>
      <c r="H9" s="96"/>
      <c r="I9" s="96"/>
      <c r="J9" s="97"/>
      <c r="K9" s="2"/>
    </row>
    <row r="10" spans="1:11" ht="20.25" customHeight="1" x14ac:dyDescent="0.25">
      <c r="A10" s="10" t="s">
        <v>11</v>
      </c>
      <c r="B10" s="95" t="s">
        <v>12</v>
      </c>
      <c r="C10" s="96"/>
      <c r="D10" s="96"/>
      <c r="E10" s="96"/>
      <c r="F10" s="96"/>
      <c r="G10" s="96"/>
      <c r="H10" s="96"/>
      <c r="I10" s="96"/>
      <c r="J10" s="97"/>
      <c r="K10" s="2"/>
    </row>
    <row r="11" spans="1:11" ht="42" customHeight="1" x14ac:dyDescent="0.25">
      <c r="A11" s="9" t="s">
        <v>13</v>
      </c>
      <c r="B11" s="86" t="s">
        <v>14</v>
      </c>
      <c r="C11" s="87"/>
      <c r="D11" s="87"/>
      <c r="E11" s="87"/>
      <c r="F11" s="87"/>
      <c r="G11" s="87"/>
      <c r="H11" s="87"/>
      <c r="I11" s="87"/>
      <c r="J11" s="88"/>
    </row>
    <row r="12" spans="1:11" ht="27.75" customHeight="1" x14ac:dyDescent="0.25">
      <c r="A12" s="9" t="s">
        <v>15</v>
      </c>
      <c r="B12" s="89" t="s">
        <v>16</v>
      </c>
      <c r="C12" s="90"/>
      <c r="D12" s="90"/>
      <c r="E12" s="90"/>
      <c r="F12" s="90"/>
      <c r="G12" s="90"/>
      <c r="H12" s="90"/>
      <c r="I12" s="90"/>
      <c r="J12" s="91"/>
    </row>
    <row r="13" spans="1:11" ht="27.75" customHeight="1" x14ac:dyDescent="0.25">
      <c r="A13" s="63" t="s">
        <v>17</v>
      </c>
      <c r="B13" s="64"/>
      <c r="C13" s="64"/>
      <c r="D13" s="64"/>
      <c r="E13" s="64"/>
      <c r="F13" s="64"/>
      <c r="G13" s="64"/>
      <c r="H13" s="64"/>
      <c r="I13" s="64"/>
      <c r="J13" s="65"/>
    </row>
    <row r="14" spans="1:11" ht="27.75" customHeight="1" x14ac:dyDescent="0.25">
      <c r="A14" s="9" t="s">
        <v>18</v>
      </c>
      <c r="B14" s="12">
        <v>3</v>
      </c>
      <c r="C14" s="92" t="str">
        <f>IFERROR(VLOOKUP(B14,'[1]Validacion datos'!A2:B5,2,FALSE),"")</f>
        <v>DESARROLLO PRODUCTIVO</v>
      </c>
      <c r="D14" s="92"/>
      <c r="E14" s="92"/>
      <c r="F14" s="92"/>
      <c r="G14" s="92"/>
      <c r="H14" s="92"/>
      <c r="I14" s="92"/>
      <c r="J14" s="92"/>
    </row>
    <row r="15" spans="1:11" ht="27.75" customHeight="1" x14ac:dyDescent="0.25">
      <c r="A15" s="9" t="s">
        <v>19</v>
      </c>
      <c r="B15" s="13">
        <v>3.4</v>
      </c>
      <c r="C15" s="92" t="str">
        <f>IFERROR(VLOOKUP(B15,'[1]Validacion datos'!A8:B26,2,FALSE),"")</f>
        <v>Empleos suficientes y dignos</v>
      </c>
      <c r="D15" s="92"/>
      <c r="E15" s="92"/>
      <c r="F15" s="92"/>
      <c r="G15" s="92"/>
      <c r="H15" s="92"/>
      <c r="I15" s="92"/>
      <c r="J15" s="92"/>
    </row>
    <row r="16" spans="1:11" ht="48.75" customHeight="1" x14ac:dyDescent="0.25">
      <c r="A16" s="14" t="s">
        <v>20</v>
      </c>
      <c r="B16" s="15" t="s">
        <v>21</v>
      </c>
      <c r="C16" s="93"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3"/>
      <c r="E16" s="93"/>
      <c r="F16" s="93"/>
      <c r="G16" s="93"/>
      <c r="H16" s="93"/>
      <c r="I16" s="93"/>
      <c r="J16" s="93"/>
    </row>
    <row r="17" spans="1:11" ht="27.75" customHeight="1" x14ac:dyDescent="0.25">
      <c r="A17" s="63" t="s">
        <v>22</v>
      </c>
      <c r="B17" s="64"/>
      <c r="C17" s="64"/>
      <c r="D17" s="64"/>
      <c r="E17" s="64"/>
      <c r="F17" s="64"/>
      <c r="G17" s="64"/>
      <c r="H17" s="64"/>
      <c r="I17" s="64"/>
      <c r="J17" s="65"/>
    </row>
    <row r="18" spans="1:11" ht="27.75" customHeight="1" x14ac:dyDescent="0.25">
      <c r="A18" s="45" t="s">
        <v>23</v>
      </c>
      <c r="B18" s="114" t="s">
        <v>24</v>
      </c>
      <c r="C18" s="114"/>
      <c r="D18" s="114"/>
      <c r="E18" s="114"/>
      <c r="F18" s="114"/>
      <c r="G18" s="114"/>
      <c r="H18" s="114"/>
      <c r="I18" s="114"/>
      <c r="J18" s="115"/>
    </row>
    <row r="19" spans="1:11" ht="84" customHeight="1" x14ac:dyDescent="0.25">
      <c r="A19" s="44" t="s">
        <v>25</v>
      </c>
      <c r="B19" s="55" t="s">
        <v>26</v>
      </c>
      <c r="C19" s="55"/>
      <c r="D19" s="55"/>
      <c r="E19" s="55"/>
      <c r="F19" s="55"/>
      <c r="G19" s="55"/>
      <c r="H19" s="55"/>
      <c r="I19" s="55"/>
      <c r="J19" s="56"/>
    </row>
    <row r="20" spans="1:11" ht="37.5" customHeight="1" x14ac:dyDescent="0.25">
      <c r="A20" s="14" t="s">
        <v>27</v>
      </c>
      <c r="B20" s="89" t="s">
        <v>28</v>
      </c>
      <c r="C20" s="89"/>
      <c r="D20" s="89"/>
      <c r="E20" s="89"/>
      <c r="F20" s="89"/>
      <c r="G20" s="89"/>
      <c r="H20" s="89"/>
      <c r="I20" s="89"/>
      <c r="J20" s="94"/>
    </row>
    <row r="21" spans="1:11" ht="38.25" customHeight="1" x14ac:dyDescent="0.25">
      <c r="A21" s="14" t="s">
        <v>29</v>
      </c>
      <c r="B21" s="89" t="s">
        <v>16</v>
      </c>
      <c r="C21" s="90"/>
      <c r="D21" s="90"/>
      <c r="E21" s="90"/>
      <c r="F21" s="90"/>
      <c r="G21" s="90"/>
      <c r="H21" s="90"/>
      <c r="I21" s="90"/>
      <c r="J21" s="91"/>
      <c r="K21" s="2"/>
    </row>
    <row r="22" spans="1:11" ht="27.75" customHeight="1" x14ac:dyDescent="0.25">
      <c r="A22" s="63" t="s">
        <v>30</v>
      </c>
      <c r="B22" s="64"/>
      <c r="C22" s="64"/>
      <c r="D22" s="64"/>
      <c r="E22" s="64"/>
      <c r="F22" s="64"/>
      <c r="G22" s="64"/>
      <c r="H22" s="64"/>
      <c r="I22" s="64"/>
      <c r="J22" s="65"/>
    </row>
    <row r="23" spans="1:11" ht="27.75" customHeight="1" x14ac:dyDescent="0.25">
      <c r="A23" s="52" t="s">
        <v>31</v>
      </c>
      <c r="B23" s="53"/>
      <c r="C23" s="53"/>
      <c r="D23" s="53"/>
      <c r="E23" s="53"/>
      <c r="F23" s="53"/>
      <c r="G23" s="53"/>
      <c r="H23" s="53"/>
      <c r="I23" s="53"/>
      <c r="J23" s="54"/>
      <c r="K23" s="2"/>
    </row>
    <row r="24" spans="1:11" ht="27.75" customHeight="1" x14ac:dyDescent="0.25">
      <c r="A24" s="71" t="s">
        <v>32</v>
      </c>
      <c r="B24" s="72"/>
      <c r="C24" s="73" t="s">
        <v>33</v>
      </c>
      <c r="D24" s="74"/>
      <c r="E24" s="74"/>
      <c r="F24" s="74" t="s">
        <v>34</v>
      </c>
      <c r="G24" s="74"/>
      <c r="H24" s="72"/>
      <c r="I24" s="73" t="s">
        <v>35</v>
      </c>
      <c r="J24" s="75"/>
    </row>
    <row r="25" spans="1:11" ht="27.75" customHeight="1" x14ac:dyDescent="0.25">
      <c r="A25" s="76"/>
      <c r="B25" s="77"/>
      <c r="C25" s="78"/>
      <c r="D25" s="79"/>
      <c r="E25" s="80"/>
      <c r="F25" s="78"/>
      <c r="G25" s="79"/>
      <c r="H25" s="80"/>
      <c r="I25" s="81">
        <f>IF(G25&gt;0,G25/C25,0)</f>
        <v>0</v>
      </c>
      <c r="J25" s="82"/>
    </row>
    <row r="26" spans="1:11" ht="27.75" customHeight="1" x14ac:dyDescent="0.25">
      <c r="A26" s="52" t="s">
        <v>36</v>
      </c>
      <c r="B26" s="53"/>
      <c r="C26" s="53"/>
      <c r="D26" s="53"/>
      <c r="E26" s="53"/>
      <c r="F26" s="53"/>
      <c r="G26" s="53"/>
      <c r="H26" s="53"/>
      <c r="I26" s="53"/>
      <c r="J26" s="54"/>
      <c r="K26" s="2"/>
    </row>
    <row r="27" spans="1:11" ht="27.75" customHeight="1" x14ac:dyDescent="0.25">
      <c r="A27" s="18"/>
      <c r="B27"/>
      <c r="C27" s="83" t="s">
        <v>37</v>
      </c>
      <c r="D27" s="84"/>
      <c r="E27" s="83" t="s">
        <v>76</v>
      </c>
      <c r="F27" s="84"/>
      <c r="G27" s="83" t="s">
        <v>75</v>
      </c>
      <c r="H27" s="83"/>
      <c r="I27" s="83" t="s">
        <v>38</v>
      </c>
      <c r="J27" s="85"/>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2">
        <v>6285</v>
      </c>
      <c r="B29" s="22"/>
      <c r="C29" s="23">
        <v>966306</v>
      </c>
      <c r="D29" s="24">
        <v>4696250582</v>
      </c>
      <c r="E29" s="41">
        <v>306708</v>
      </c>
      <c r="F29" s="24">
        <f t="shared" ref="F29" si="0">1308313096.79</f>
        <v>1308313096.79</v>
      </c>
      <c r="G29" s="46">
        <v>256652</v>
      </c>
      <c r="H29" s="47">
        <v>1233258677.47</v>
      </c>
      <c r="I29" s="25">
        <f>Tabla1[[#This Row],[Física 
(E)]]/Tabla1[[#This Row],[Física
(C)]]</f>
        <v>0.83679591011646259</v>
      </c>
      <c r="J29" s="26">
        <f>Tabla1[[#This Row],[Financiera 
 (F)]]/Tabla1[[#This Row],[Financiera
(D)]]</f>
        <v>0.94263267752638946</v>
      </c>
    </row>
    <row r="30" spans="1:11" ht="27.75" customHeight="1" x14ac:dyDescent="0.25">
      <c r="A30" s="27"/>
      <c r="B30" s="28"/>
      <c r="C30" s="29"/>
      <c r="D30" s="30"/>
      <c r="E30" s="30"/>
      <c r="F30" s="30"/>
      <c r="G30" s="31"/>
      <c r="H30" s="30"/>
      <c r="I30" s="25"/>
      <c r="J30" s="26"/>
    </row>
    <row r="31" spans="1:11" ht="27.75" customHeight="1" x14ac:dyDescent="0.25">
      <c r="A31" s="63" t="s">
        <v>49</v>
      </c>
      <c r="B31" s="64"/>
      <c r="C31" s="64"/>
      <c r="D31" s="64"/>
      <c r="E31" s="64"/>
      <c r="F31" s="64"/>
      <c r="G31" s="64"/>
      <c r="H31" s="64"/>
      <c r="I31" s="64"/>
      <c r="J31" s="65"/>
    </row>
    <row r="32" spans="1:11" ht="27.75" customHeight="1" x14ac:dyDescent="0.25">
      <c r="A32" s="52" t="s">
        <v>50</v>
      </c>
      <c r="B32" s="53"/>
      <c r="C32" s="53"/>
      <c r="D32" s="53"/>
      <c r="E32" s="53"/>
      <c r="F32" s="53"/>
      <c r="G32" s="53"/>
      <c r="H32" s="53"/>
      <c r="I32" s="53"/>
      <c r="J32" s="54"/>
      <c r="K32" s="2"/>
    </row>
    <row r="33" spans="1:29" ht="27.75" customHeight="1" x14ac:dyDescent="0.25">
      <c r="A33" s="33" t="s">
        <v>51</v>
      </c>
      <c r="B33" s="89" t="s">
        <v>69</v>
      </c>
      <c r="C33" s="89"/>
      <c r="D33" s="89"/>
      <c r="E33" s="89"/>
      <c r="F33" s="89"/>
      <c r="G33" s="89"/>
      <c r="H33" s="89"/>
      <c r="I33" s="89"/>
      <c r="J33" s="94"/>
    </row>
    <row r="34" spans="1:29" ht="46.5" customHeight="1" x14ac:dyDescent="0.25">
      <c r="A34" s="35" t="s">
        <v>52</v>
      </c>
      <c r="B34" s="114" t="s">
        <v>70</v>
      </c>
      <c r="C34" s="114"/>
      <c r="D34" s="114"/>
      <c r="E34" s="114"/>
      <c r="F34" s="114"/>
      <c r="G34" s="114"/>
      <c r="H34" s="114"/>
      <c r="I34" s="114"/>
      <c r="J34" s="115"/>
    </row>
    <row r="35" spans="1:29" ht="70.5" customHeight="1" x14ac:dyDescent="0.25">
      <c r="A35" s="32" t="s">
        <v>54</v>
      </c>
      <c r="B35" s="116" t="s">
        <v>79</v>
      </c>
      <c r="C35" s="116"/>
      <c r="D35" s="116"/>
      <c r="E35" s="116"/>
      <c r="F35" s="116"/>
      <c r="G35" s="116"/>
      <c r="H35" s="116"/>
      <c r="I35" s="116"/>
      <c r="J35" s="117"/>
      <c r="K35" s="39"/>
      <c r="L35" s="39"/>
      <c r="M35" s="39"/>
      <c r="N35" s="39"/>
      <c r="O35" s="39"/>
      <c r="P35" s="39"/>
      <c r="Q35" s="39"/>
      <c r="R35" s="39"/>
      <c r="S35" s="39"/>
      <c r="T35" s="39"/>
      <c r="U35" s="39"/>
      <c r="V35" s="39"/>
      <c r="W35" s="39"/>
      <c r="X35" s="39"/>
      <c r="Y35" s="39"/>
      <c r="Z35" s="39"/>
      <c r="AA35" s="39"/>
      <c r="AB35" s="39"/>
      <c r="AC35" s="40"/>
    </row>
    <row r="36" spans="1:29" ht="71.25" customHeight="1" x14ac:dyDescent="0.25">
      <c r="A36" s="33" t="s">
        <v>55</v>
      </c>
      <c r="B36" s="118" t="s">
        <v>80</v>
      </c>
      <c r="C36" s="118"/>
      <c r="D36" s="118"/>
      <c r="E36" s="118"/>
      <c r="F36" s="118"/>
      <c r="G36" s="118"/>
      <c r="H36" s="118"/>
      <c r="I36" s="118"/>
      <c r="J36" s="60"/>
    </row>
    <row r="37" spans="1:29" ht="27.75" customHeight="1" x14ac:dyDescent="0.25">
      <c r="A37" s="63" t="s">
        <v>56</v>
      </c>
      <c r="B37" s="64"/>
      <c r="C37" s="64"/>
      <c r="D37" s="64"/>
      <c r="E37" s="64"/>
      <c r="F37" s="64"/>
      <c r="G37" s="64"/>
      <c r="H37" s="64"/>
      <c r="I37" s="64"/>
      <c r="J37" s="65"/>
    </row>
    <row r="38" spans="1:29" ht="27.75" customHeight="1" x14ac:dyDescent="0.25">
      <c r="A38" s="66" t="s">
        <v>57</v>
      </c>
      <c r="B38" s="67"/>
      <c r="C38" s="67"/>
      <c r="D38" s="67"/>
      <c r="E38" s="67"/>
      <c r="F38" s="67"/>
      <c r="G38" s="67"/>
      <c r="H38" s="67"/>
      <c r="I38" s="67"/>
      <c r="J38" s="68"/>
      <c r="K38" s="2"/>
    </row>
    <row r="39" spans="1:29" ht="28.5" customHeight="1" x14ac:dyDescent="0.25">
      <c r="A39" s="69" t="s">
        <v>73</v>
      </c>
      <c r="B39" s="61"/>
      <c r="C39" s="61"/>
      <c r="D39" s="61"/>
      <c r="E39" s="61"/>
      <c r="F39" s="61"/>
      <c r="G39" s="61"/>
      <c r="H39" s="61"/>
      <c r="I39" s="61"/>
      <c r="J39" s="62"/>
    </row>
    <row r="40" spans="1:29" ht="27.75" customHeight="1" x14ac:dyDescent="0.25">
      <c r="A40" s="36"/>
      <c r="B40" s="36"/>
      <c r="C40" s="36"/>
      <c r="D40" s="36"/>
      <c r="E40" s="36"/>
      <c r="F40" s="36"/>
      <c r="G40" s="36"/>
      <c r="H40" s="36"/>
      <c r="I40" s="36"/>
      <c r="J40" s="36"/>
    </row>
    <row r="41" spans="1:29" ht="27.75" customHeight="1" x14ac:dyDescent="0.25">
      <c r="A41" s="70" t="s">
        <v>58</v>
      </c>
      <c r="B41" s="70"/>
      <c r="C41" s="70"/>
      <c r="D41" s="70"/>
      <c r="E41" s="70"/>
      <c r="F41" s="70"/>
      <c r="G41" s="70"/>
      <c r="H41" s="70"/>
      <c r="I41" s="70"/>
      <c r="J41" s="70"/>
    </row>
    <row r="42" spans="1:29" ht="15" customHeight="1" x14ac:dyDescent="0.25"/>
    <row r="43" spans="1:29" ht="15" hidden="1" customHeight="1" x14ac:dyDescent="0.25"/>
    <row r="44" spans="1:29" ht="15" hidden="1" customHeight="1" x14ac:dyDescent="0.25"/>
    <row r="45" spans="1:29" ht="15" x14ac:dyDescent="0.25">
      <c r="B45" s="49" t="s">
        <v>59</v>
      </c>
      <c r="C45" s="49"/>
      <c r="G45" s="49" t="s">
        <v>60</v>
      </c>
      <c r="H45" s="49"/>
    </row>
    <row r="46" spans="1:29" ht="15" x14ac:dyDescent="0.25"/>
    <row r="47" spans="1:29" ht="15" x14ac:dyDescent="0.25">
      <c r="A47" s="37"/>
      <c r="B47" s="51"/>
      <c r="C47" s="51"/>
      <c r="D47" s="37"/>
      <c r="F47" s="37"/>
      <c r="G47" s="37"/>
      <c r="H47" s="37"/>
      <c r="I47" s="37"/>
    </row>
    <row r="48" spans="1:29" ht="15" x14ac:dyDescent="0.25">
      <c r="B48" s="50" t="s">
        <v>61</v>
      </c>
      <c r="C48" s="50"/>
      <c r="G48" s="48" t="s">
        <v>62</v>
      </c>
      <c r="H48" s="48"/>
    </row>
    <row r="49" spans="1:9" ht="15" x14ac:dyDescent="0.25">
      <c r="A49" s="49" t="s">
        <v>63</v>
      </c>
      <c r="B49" s="49"/>
      <c r="C49" s="49"/>
      <c r="D49" s="49"/>
      <c r="F49" s="49" t="s">
        <v>64</v>
      </c>
      <c r="G49" s="49"/>
      <c r="H49" s="49"/>
      <c r="I49" s="49"/>
    </row>
    <row r="50" spans="1:9" ht="15" x14ac:dyDescent="0.25"/>
    <row r="51" spans="1:9" ht="6" customHeight="1" x14ac:dyDescent="0.25"/>
    <row r="52" spans="1:9" ht="15" x14ac:dyDescent="0.25">
      <c r="B52" s="49" t="s">
        <v>65</v>
      </c>
      <c r="C52" s="49"/>
      <c r="G52" s="49" t="s">
        <v>65</v>
      </c>
      <c r="H52" s="49"/>
    </row>
    <row r="53" spans="1:9" ht="5.25" customHeight="1" x14ac:dyDescent="0.25">
      <c r="B53" s="38"/>
      <c r="C53" s="38"/>
    </row>
    <row r="54" spans="1:9" ht="15" x14ac:dyDescent="0.25">
      <c r="A54" s="37"/>
      <c r="B54" s="37"/>
      <c r="C54" s="37"/>
      <c r="D54" s="37"/>
      <c r="F54" s="37"/>
      <c r="G54" s="37"/>
      <c r="H54" s="37"/>
      <c r="I54" s="37"/>
    </row>
    <row r="55" spans="1:9" ht="12" customHeight="1" x14ac:dyDescent="0.25">
      <c r="B55" s="48" t="s">
        <v>72</v>
      </c>
      <c r="C55" s="48"/>
      <c r="G55" s="48" t="s">
        <v>66</v>
      </c>
      <c r="H55" s="48"/>
    </row>
    <row r="56" spans="1:9" ht="12" customHeight="1" x14ac:dyDescent="0.25">
      <c r="B56" s="11" t="s">
        <v>67</v>
      </c>
      <c r="F56" s="49" t="s">
        <v>68</v>
      </c>
      <c r="G56" s="49"/>
      <c r="H56" s="49"/>
      <c r="I56" s="49"/>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2026-01-15T21:11:24Z</cp:lastPrinted>
  <dcterms:created xsi:type="dcterms:W3CDTF">2022-08-12T19:47:57Z</dcterms:created>
  <dcterms:modified xsi:type="dcterms:W3CDTF">2026-01-16T17:26:21Z</dcterms:modified>
</cp:coreProperties>
</file>